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Workgroup\Requests\2025\Regular Requests\Website Files\"/>
    </mc:Choice>
  </mc:AlternateContent>
  <xr:revisionPtr revIDLastSave="0" documentId="13_ncr:1_{783334EC-63B2-4313-AA15-83834FAEF277}" xr6:coauthVersionLast="47" xr6:coauthVersionMax="47" xr10:uidLastSave="{00000000-0000-0000-0000-000000000000}"/>
  <bookViews>
    <workbookView xWindow="-6490" yWindow="-14510" windowWidth="34620" windowHeight="13900" tabRatio="929" xr2:uid="{A4B7AE00-BD9B-4E38-A3F0-D35D3CC83BCA}"/>
  </bookViews>
  <sheets>
    <sheet name="Contents " sheetId="26" r:id="rId1"/>
    <sheet name="1.Firearm knife violence trends" sheetId="25" r:id="rId2"/>
    <sheet name="2. Firearm violence - chart" sheetId="35" r:id="rId3"/>
    <sheet name="3. Knife violence - charts" sheetId="36" r:id="rId4"/>
    <sheet name="4. Firearm violence" sheetId="27" r:id="rId5"/>
    <sheet name="5. Knife violence" sheetId="28" r:id="rId6"/>
    <sheet name="6. Trends by SA4 - Firearm" sheetId="33" r:id="rId7"/>
    <sheet name="7. Trends by SA4 - Knife" sheetId="34" r:id="rId8"/>
  </sheets>
  <definedNames>
    <definedName name="_xlnm._FilterDatabase" localSheetId="4" hidden="1">'4. Firearm violence'!$A$6:$Z$66</definedName>
    <definedName name="_xlnm._FilterDatabase" localSheetId="5" hidden="1">'5. Knife violence'!$A$7:$Y$66</definedName>
    <definedName name="ID" localSheetId="1" hidden="1">"17b76a91-955d-4d4d-bdc6-5f4a9c5ba6d7"</definedName>
    <definedName name="ID" localSheetId="4" hidden="1">"6ffeb625-ba01-4abc-8ce1-f96e6ee07d97"</definedName>
    <definedName name="ID" localSheetId="5" hidden="1">"959c6fa6-ad40-4257-a6b2-7cd9d2145fe2"</definedName>
    <definedName name="ID" localSheetId="0" hidden="1">"6553e916-e2ee-4acf-ad49-5df88d82e121"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5" l="1"/>
  <c r="D35" i="25"/>
  <c r="D34" i="25"/>
  <c r="D29" i="25"/>
  <c r="E36" i="25"/>
  <c r="E35" i="25"/>
  <c r="E34" i="25"/>
  <c r="E29" i="25"/>
  <c r="F36" i="25"/>
  <c r="F35" i="25"/>
  <c r="F34" i="25"/>
  <c r="F31" i="25"/>
  <c r="F29" i="25"/>
  <c r="A1" i="28" l="1"/>
  <c r="A1" i="27"/>
  <c r="X6" i="28"/>
  <c r="W6" i="28"/>
  <c r="V6" i="28"/>
  <c r="U6" i="28"/>
  <c r="T6" i="28"/>
  <c r="S6" i="28"/>
  <c r="R6" i="28"/>
  <c r="Q6" i="28"/>
  <c r="P6" i="28"/>
  <c r="O6" i="28"/>
  <c r="N6" i="28"/>
  <c r="M6" i="28"/>
  <c r="L6" i="28"/>
  <c r="K6" i="28"/>
  <c r="J6" i="28"/>
  <c r="I6" i="28"/>
  <c r="H6" i="28"/>
  <c r="G6" i="28"/>
  <c r="F6" i="28"/>
  <c r="E6" i="28"/>
  <c r="G6" i="27"/>
  <c r="H6" i="27"/>
  <c r="I6" i="27"/>
  <c r="J6" i="27"/>
  <c r="K6" i="27"/>
  <c r="L6" i="27"/>
  <c r="M6" i="27"/>
  <c r="N6" i="27"/>
  <c r="O6" i="27"/>
  <c r="P6" i="27"/>
  <c r="Q6" i="27"/>
  <c r="R6" i="27"/>
  <c r="S6" i="27"/>
  <c r="T6" i="27"/>
  <c r="U6" i="27"/>
  <c r="V6" i="27"/>
  <c r="W6" i="27"/>
  <c r="X6" i="27"/>
  <c r="F6" i="27"/>
  <c r="E6" i="27"/>
  <c r="Z25" i="25"/>
  <c r="Y25" i="25"/>
  <c r="X25" i="25"/>
  <c r="W25" i="25"/>
  <c r="V25" i="25"/>
  <c r="U25" i="25"/>
  <c r="T25" i="25"/>
  <c r="S25" i="25"/>
  <c r="R25" i="25"/>
  <c r="Q25" i="25"/>
  <c r="P25" i="25"/>
  <c r="O25" i="25"/>
  <c r="N25" i="25"/>
  <c r="M25" i="25"/>
  <c r="L25" i="25"/>
  <c r="K25" i="25"/>
  <c r="J25" i="25"/>
  <c r="I25" i="25"/>
  <c r="H25" i="25"/>
  <c r="G25" i="25"/>
  <c r="J5" i="25"/>
  <c r="K5" i="25"/>
  <c r="L5" i="25"/>
  <c r="M5" i="25"/>
  <c r="N5" i="25"/>
  <c r="O5" i="25"/>
  <c r="P5" i="25"/>
  <c r="Q5" i="25"/>
  <c r="R5" i="25"/>
  <c r="S5" i="25"/>
  <c r="T5" i="25"/>
  <c r="U5" i="25"/>
  <c r="V5" i="25"/>
  <c r="W5" i="25"/>
  <c r="X5" i="25"/>
  <c r="Y5" i="25"/>
  <c r="Z5" i="25"/>
  <c r="I5" i="25"/>
  <c r="H5" i="25"/>
  <c r="G5" i="25"/>
</calcChain>
</file>

<file path=xl/sharedStrings.xml><?xml version="1.0" encoding="utf-8"?>
<sst xmlns="http://schemas.openxmlformats.org/spreadsheetml/2006/main" count="1772" uniqueCount="137">
  <si>
    <t>Firearm and knife violence</t>
  </si>
  <si>
    <t>Contents</t>
  </si>
  <si>
    <t>Table Number</t>
  </si>
  <si>
    <t>Trends - counts and rates</t>
  </si>
  <si>
    <t>1a</t>
  </si>
  <si>
    <t>Number of selected violent incidents where a firearm or knife was recorded by NSW Police by weapon, offence type and year</t>
  </si>
  <si>
    <t>1b</t>
  </si>
  <si>
    <t>Rate per 100,000 pop. of selected violent incidents where a firearm or knife was recorded by NSW Police by weapon, offence type and year</t>
  </si>
  <si>
    <t>Charts</t>
  </si>
  <si>
    <t>2a &amp; 2b</t>
  </si>
  <si>
    <t>3a &amp; 3b</t>
  </si>
  <si>
    <t>Firearm violence</t>
  </si>
  <si>
    <r>
      <t xml:space="preserve">Number and rate per 100,000 pop. of victims, persons of interest (POIs) and incidents of selected violent offences where a </t>
    </r>
    <r>
      <rPr>
        <b/>
        <sz val="10"/>
        <color theme="1"/>
        <rFont val="Arial"/>
        <family val="2"/>
      </rPr>
      <t>firearm</t>
    </r>
    <r>
      <rPr>
        <sz val="10"/>
        <color theme="1"/>
        <rFont val="Arial"/>
        <family val="2"/>
      </rPr>
      <t xml:space="preserve"> was recorded by NSW Police by:</t>
    </r>
  </si>
  <si>
    <t>Victim age</t>
  </si>
  <si>
    <t>Person of interest age</t>
  </si>
  <si>
    <t>Incident region</t>
  </si>
  <si>
    <t>Knife violence</t>
  </si>
  <si>
    <r>
      <t xml:space="preserve">Number and rate per 100,000 pop. of victims, persons of interest (POIs) and incidents of selected violent offences where a </t>
    </r>
    <r>
      <rPr>
        <b/>
        <sz val="10"/>
        <color theme="1"/>
        <rFont val="Arial"/>
        <family val="2"/>
      </rPr>
      <t>knife</t>
    </r>
    <r>
      <rPr>
        <sz val="10"/>
        <color theme="1"/>
        <rFont val="Arial"/>
        <family val="2"/>
      </rPr>
      <t xml:space="preserve"> was recorded by NSW Police by:</t>
    </r>
  </si>
  <si>
    <t>For further information about these and related statistics, contact the NSW Bureau of Crime Statistics on 02 8688 9800 or email bcsr@dcj.nsw.gov.au</t>
  </si>
  <si>
    <t xml:space="preserve">The data is sourced from the NSWPF's operational system for recording of crimes known as the Computerised Operational Policing System (COPS). This provides us with information on the incident, victim and person of interest (POI) when an offence is recorded by NSW Police. It is important to note that the POI data is restricted to those above 10 years old as this is the age of criminal responsibility which allows an individual to be charged with a crime.  </t>
  </si>
  <si>
    <r>
      <t xml:space="preserve">Table 1a. </t>
    </r>
    <r>
      <rPr>
        <b/>
        <u/>
        <sz val="11"/>
        <color theme="1"/>
        <rFont val="Calibri"/>
        <family val="2"/>
        <scheme val="minor"/>
      </rPr>
      <t>Number^</t>
    </r>
    <r>
      <rPr>
        <b/>
        <sz val="11"/>
        <color theme="1"/>
        <rFont val="Calibri"/>
        <family val="2"/>
        <scheme val="minor"/>
      </rPr>
      <t xml:space="preserve"> of selected violent incidents where a firearm or knife was recorded by NSW Police by weapon, offence type and year</t>
    </r>
  </si>
  <si>
    <t>Offence</t>
  </si>
  <si>
    <t>Trend and annual average percentage change</t>
  </si>
  <si>
    <t>2 year trend</t>
  </si>
  <si>
    <t>5 year trend</t>
  </si>
  <si>
    <t>10 year trend</t>
  </si>
  <si>
    <t>20 year trend</t>
  </si>
  <si>
    <t>Firearm</t>
  </si>
  <si>
    <t>Knife*</t>
  </si>
  <si>
    <t>^ Shows the results of a statistical test for a significant upward or downward trend in the monthly number of criminal incidents recorded. Where the trend is significant (i.e. p &lt; .05) the percentage change in the number of incidents between the last 12-month period and the comparison 12 month period is shown. Significant upward trends are highlighted in red; significant downward trends are highlighted in green. 'Stable' indicates there was no significant upward or downward trend.</t>
  </si>
  <si>
    <t>** For murder, incident counts represent the number of individual victims rather than the number of incidents</t>
  </si>
  <si>
    <t>* The weapon category 'Knife' includes incidents involving knives, swords, scissors, screwdrivers</t>
  </si>
  <si>
    <r>
      <t xml:space="preserve">Table 1b. </t>
    </r>
    <r>
      <rPr>
        <b/>
        <u/>
        <sz val="11"/>
        <color theme="1"/>
        <rFont val="Calibri"/>
        <family val="2"/>
        <scheme val="minor"/>
      </rPr>
      <t>Rate^ per 100,000 pop.</t>
    </r>
    <r>
      <rPr>
        <b/>
        <sz val="11"/>
        <color theme="1"/>
        <rFont val="Calibri"/>
        <family val="2"/>
        <scheme val="minor"/>
      </rPr>
      <t xml:space="preserve"> of selected violent incidents where a firearm or knife was recorded by NSW Police by weapon, offence type and year</t>
    </r>
  </si>
  <si>
    <t xml:space="preserve">n.c. - not calculated. If any of the 12-monthly totals in the series have a value of less than 20, a trend test is not conducted. </t>
  </si>
  <si>
    <r>
      <rPr>
        <b/>
        <sz val="11"/>
        <color theme="1"/>
        <rFont val="Calibri"/>
        <family val="2"/>
        <scheme val="minor"/>
      </rPr>
      <t>NOTE 1:</t>
    </r>
    <r>
      <rPr>
        <sz val="11"/>
        <color theme="1"/>
        <rFont val="Calibri"/>
        <family val="2"/>
        <scheme val="minor"/>
      </rPr>
      <t xml:space="preserve"> Data sourced from the NSW Bureau of Crime Statistics and Research must be acknowledged in any document (electronic or otherwise) containing that data. The acknowledgement should take the form of </t>
    </r>
    <r>
      <rPr>
        <b/>
        <sz val="11"/>
        <color theme="1"/>
        <rFont val="Calibri"/>
        <family val="2"/>
        <scheme val="minor"/>
      </rPr>
      <t>Source: NSW Bureau of Crime Statistics and Research</t>
    </r>
  </si>
  <si>
    <r>
      <rPr>
        <b/>
        <u/>
        <sz val="11"/>
        <color theme="10"/>
        <rFont val="Calibri"/>
        <family val="2"/>
        <scheme val="minor"/>
      </rPr>
      <t>NOTE 2</t>
    </r>
    <r>
      <rPr>
        <u/>
        <sz val="11"/>
        <color theme="10"/>
        <rFont val="Calibri"/>
        <family val="2"/>
        <scheme val="minor"/>
      </rPr>
      <t>: For information about recorded crime data please see our ‘Using crime statistics’ webpage.</t>
    </r>
  </si>
  <si>
    <t>Source: NSW Bureau of Crime Statistics and Research</t>
  </si>
  <si>
    <t>Please retain this reference number for future correspondence</t>
  </si>
  <si>
    <r>
      <rPr>
        <b/>
        <sz val="11"/>
        <color theme="1"/>
        <rFont val="Calibri"/>
        <family val="2"/>
        <scheme val="minor"/>
      </rPr>
      <t xml:space="preserve">NOTE 1: </t>
    </r>
    <r>
      <rPr>
        <sz val="11"/>
        <color theme="1"/>
        <rFont val="Calibri"/>
        <family val="2"/>
        <scheme val="minor"/>
      </rPr>
      <t xml:space="preserve">Data sourced from the NSW Bureau of Crime Statistics and Research must be acknowledged in any document (electronic or otherwise) containing that data. The acknowledgement should take the form of </t>
    </r>
    <r>
      <rPr>
        <b/>
        <sz val="11"/>
        <color theme="1"/>
        <rFont val="Calibri"/>
        <family val="2"/>
        <scheme val="minor"/>
      </rPr>
      <t>Source: NSW Bureau of Crime Statistics and Research</t>
    </r>
  </si>
  <si>
    <t>Table 4. Number and rate^ per 100,000 pop. of victims, persons of interest (POIs) and incidents of selected violent offences where a firearm was recorded by NSW Police</t>
  </si>
  <si>
    <t xml:space="preserve">by victim age, POI age, or incident region. </t>
  </si>
  <si>
    <t>Measure</t>
  </si>
  <si>
    <t>^ For the rate calculations, specialised population data were prepared and provided to BOCSAR by the Australian Bureau of Statistics.</t>
  </si>
  <si>
    <r>
      <rPr>
        <b/>
        <sz val="11"/>
        <color theme="1"/>
        <rFont val="Calibri"/>
        <family val="2"/>
        <scheme val="minor"/>
      </rPr>
      <t>NOTE 3:</t>
    </r>
    <r>
      <rPr>
        <sz val="11"/>
        <color theme="1"/>
        <rFont val="Calibri"/>
        <family val="2"/>
        <scheme val="minor"/>
      </rPr>
      <t xml:space="preserve"> This table includes victims and persons of interest with known age.</t>
    </r>
  </si>
  <si>
    <t>Table 5. Number and rate^ per 100,000 pop. of victims, persons of interest (POIs) and incidents of selected violent offences where a knife* was recorded by NSW Police</t>
  </si>
  <si>
    <t>Reference: kf25-24762</t>
  </si>
  <si>
    <t>Reference: 25-24176</t>
  </si>
  <si>
    <t>NSW Recorded Crime Statistics, Jan 2006 - Dec 2025</t>
  </si>
  <si>
    <t>Jan - Dec 2006</t>
  </si>
  <si>
    <t>Jan - Dec 2007</t>
  </si>
  <si>
    <t>Jan - Dec 2008</t>
  </si>
  <si>
    <t>Jan - Dec 2009</t>
  </si>
  <si>
    <t>Jan - Dec 2010</t>
  </si>
  <si>
    <t>Jan - Dec 2011</t>
  </si>
  <si>
    <t>Jan - Dec 2012</t>
  </si>
  <si>
    <t>Jan - Dec 2013</t>
  </si>
  <si>
    <t>Jan - Dec 2014</t>
  </si>
  <si>
    <t>Jan - Dec 2015</t>
  </si>
  <si>
    <t>Jan - Dec 2016</t>
  </si>
  <si>
    <t>Jan - Dec 2017</t>
  </si>
  <si>
    <t>Jan - Dec 2018</t>
  </si>
  <si>
    <t>Jan - Dec 2019</t>
  </si>
  <si>
    <t>Jan - Dec 2020</t>
  </si>
  <si>
    <t>Jan - Dec 2021</t>
  </si>
  <si>
    <t>Jan - Dec 2022</t>
  </si>
  <si>
    <t>Jan - Dec 2023</t>
  </si>
  <si>
    <t>Jan - Dec 2024</t>
  </si>
  <si>
    <t>Jan - Dec 2025</t>
  </si>
  <si>
    <t>Murder**</t>
  </si>
  <si>
    <t>n.c.</t>
  </si>
  <si>
    <t>Attempted murder</t>
  </si>
  <si>
    <t>Non-domestic assault</t>
  </si>
  <si>
    <t>stable</t>
  </si>
  <si>
    <t>Domestic assault</t>
  </si>
  <si>
    <t>Robbery</t>
  </si>
  <si>
    <t>Victims</t>
  </si>
  <si>
    <t>0 to 17 years</t>
  </si>
  <si>
    <t>Count</t>
  </si>
  <si>
    <t>Rate</t>
  </si>
  <si>
    <t>18 and over</t>
  </si>
  <si>
    <t>Person of interest</t>
  </si>
  <si>
    <t>10 to 17 years</t>
  </si>
  <si>
    <t>Location</t>
  </si>
  <si>
    <t>Incidents in Sydney</t>
  </si>
  <si>
    <t>Incidents in Rest of NSW</t>
  </si>
  <si>
    <t>NSW Recorded Crime Statistics January 2006 - December 2025</t>
  </si>
  <si>
    <r>
      <t xml:space="preserve">Table 6. </t>
    </r>
    <r>
      <rPr>
        <b/>
        <u/>
        <sz val="11"/>
        <color theme="1"/>
        <rFont val="Calibri"/>
        <family val="2"/>
        <scheme val="minor"/>
      </rPr>
      <t>Number^</t>
    </r>
    <r>
      <rPr>
        <b/>
        <sz val="11"/>
        <color theme="1"/>
        <rFont val="Calibri"/>
        <family val="2"/>
        <scheme val="minor"/>
      </rPr>
      <t xml:space="preserve"> of non-domestic assault, domestic assault and robbery incidents where a firearm was recorded by NSW Police by, offence type, SA4 region where incident occurred and year</t>
    </r>
  </si>
  <si>
    <t>Statistical Area</t>
  </si>
  <si>
    <t>2-year trend</t>
  </si>
  <si>
    <t>5-year trend</t>
  </si>
  <si>
    <t>10-year trend</t>
  </si>
  <si>
    <t>20-year trend</t>
  </si>
  <si>
    <t>Rate per 100,000 pop*</t>
  </si>
  <si>
    <t>Ratio to NSW</t>
  </si>
  <si>
    <t>Population</t>
  </si>
  <si>
    <t>Non-domestic violence related assault</t>
  </si>
  <si>
    <t>Total</t>
  </si>
  <si>
    <t>Stable</t>
  </si>
  <si>
    <t>Regional NSW</t>
  </si>
  <si>
    <t>Greater Sydney</t>
  </si>
  <si>
    <t>Capital Region</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</si>
  <si>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</si>
  <si>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</si>
  <si>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</si>
  <si>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</si>
  <si>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</si>
  <si>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</si>
  <si>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</si>
  <si>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</si>
  <si>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</si>
  <si>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</si>
  <si>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</si>
  <si>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</si>
  <si>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Central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</si>
  <si>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</si>
  <si>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</si>
  <si>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</si>
  <si>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</si>
  <si>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</si>
  <si>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</si>
  <si>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</si>
  <si>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</si>
  <si>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</si>
  <si>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</si>
  <si>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</si>
  <si>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</si>
  <si>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</si>
  <si>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</si>
  <si>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Domestic violence related assault</t>
  </si>
  <si>
    <t>~Regional NSW includes Capital Region, Central West, Coffs Harbour - Grafton, Far West and Orana, Hunter Valley exc Newcastle, Illawarra, Mid North Coast, Murray, New England and North West, Newcastle and Lake Macquarie, Richmond - Tweed, Riverina and Southern Highlands and Shoalhaven.</t>
  </si>
  <si>
    <t>**Greater Sydney includes: Central Coast, Baulkham Hills and Hawkesbury, Blacktown, City and Inner South, Eastern Suburbs, Inner South West, Inner West, North Sydney and Hornsby, Northern Beaches, Outer South West, Outer West and Blue Mountains, Parramatta, Ryde, South West and Sutherland.</t>
  </si>
  <si>
    <t>Reference: cb26-25553</t>
  </si>
  <si>
    <r>
      <t xml:space="preserve">Table 7. </t>
    </r>
    <r>
      <rPr>
        <b/>
        <u/>
        <sz val="11"/>
        <color theme="1"/>
        <rFont val="Calibri"/>
        <family val="2"/>
        <scheme val="minor"/>
      </rPr>
      <t>Number^</t>
    </r>
    <r>
      <rPr>
        <b/>
        <sz val="11"/>
        <color theme="1"/>
        <rFont val="Calibri"/>
        <family val="2"/>
        <scheme val="minor"/>
      </rPr>
      <t xml:space="preserve"> of non-domestic assault, domestic assault and robbery incidents where a knife* was recorded by NSW Police by, offence type, SA4 region where incident occurred and year</t>
    </r>
  </si>
  <si>
    <t>NSW Recorded Crime Statistics, January 2006 to December 2025</t>
  </si>
  <si>
    <t xml:space="preserve">The data in this file presents the count, rate and trends of selected violent offences where the use of a firearm or knife was recorded from January 2006 to December 2025, by victim age, POI age and incident location. </t>
  </si>
  <si>
    <t>Number of selected violent incidents where a firearm was recorded by NSW Police: Jan 2006 to Dec 2025</t>
  </si>
  <si>
    <t>Number of selected violent incidents where a knife was recorded by NSW Police: Jan 2006 to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</si>
</sst>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
    <numFmt numFmtId="167" formatCode="_-* #,##0_-;\-* #,##0_-;_-* &quot;-&quot;??_-;_-@_-"/>
    <numFmt numFmtId="168" formatCode="#,##0.0"/>
    <numFmt numFmtId="169" formatCode="#,##0_ ;\-#,##0\ "/>
  </numFmts>
  <fonts count="39"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u/>
      <sz val="11"/>
      <color theme="10"/>
      <name val="Calibri"/>
      <family val="2"/>
      <scheme val="minor"/>
    </font>
    <font>
      <sz val="11"/>
      <color theme="1"/>
      <name val="Arial"/>
      <family val="2"/>
    </font>
    <font>
      <b/>
      <u/>
      <sz val="11"/>
      <color theme="1"/>
      <name val="Calibri"/>
      <family val="2"/>
      <scheme val="minor"/>
    </font>
    <font>
      <i/>
      <sz val="11"/>
      <color rgb="FF000000"/>
      <name val="Calibri"/>
      <family val="2"/>
    </font>
    <font>
      <b/>
      <i/>
      <sz val="11"/>
      <color rgb="FF000000"/>
      <name val="Calibri"/>
      <family val="2"/>
    </font>
    <font>
      <b/>
      <sz val="11"/>
      <color rgb="FF000000"/>
      <name val="Calibri"/>
      <family val="2"/>
    </font>
    <font>
      <sz val="20"/>
      <color theme="1"/>
      <name val="Calibri"/>
      <family val="2"/>
    </font>
    <font>
      <b/>
      <sz val="10"/>
      <name val="Arial"/>
      <family val="2"/>
    </font>
    <font>
      <b/>
      <sz val="10"/>
      <color theme="1"/>
      <name val="Arial"/>
      <family val="2"/>
    </font>
    <font>
      <sz val="10"/>
      <color theme="1"/>
      <name val="Arial"/>
      <family val="2"/>
    </font>
    <font>
      <sz val="11"/>
      <name val="Calibri"/>
      <family val="2"/>
      <scheme val="minor"/>
    </font>
    <font>
      <b/>
      <i/>
      <sz val="10"/>
      <name val="Arial"/>
      <family val="2"/>
    </font>
    <font>
      <sz val="11"/>
      <name val="Calibri"/>
      <family val="2"/>
    </font>
    <font>
      <i/>
      <sz val="11"/>
      <color theme="1"/>
      <name val="Calibri"/>
      <family val="2"/>
      <scheme val="minor"/>
    </font>
    <font>
      <b/>
      <u/>
      <sz val="11"/>
      <color theme="10"/>
      <name val="Calibri"/>
      <family val="2"/>
      <scheme val="minor"/>
    </font>
    <font>
      <sz val="11"/>
      <color theme="1"/>
      <name val="Calibri"/>
      <family val="2"/>
    </font>
    <font>
      <sz val="11"/>
      <color rgb="FFCC0000"/>
      <name val="Calibri"/>
      <family val="2"/>
      <scheme val="minor"/>
    </font>
    <font>
      <b/>
      <sz val="11"/>
      <color theme="1"/>
      <name val="Calibri"/>
      <family val="2"/>
    </font>
    <font>
      <b/>
      <sz val="11"/>
      <name val="Calibri"/>
      <family val="2"/>
    </font>
  </fonts>
  <fills count="44">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A7A9"/>
        <bgColor indexed="64"/>
      </patternFill>
    </fill>
    <fill>
      <patternFill patternType="solid">
        <fgColor rgb="FF92D050"/>
        <bgColor indexed="64"/>
      </patternFill>
    </fill>
  </fills>
  <borders count="37">
    <border>
      <left/>
      <right/>
      <top/>
      <bottom/>
      <diagonal/>
    </border>
    <border>
      <left/>
      <right/>
      <top/>
      <bottom style="medium">
        <color auto="1"/>
      </bottom>
      <diagonal/>
    </border>
    <border>
      <left/>
      <right/>
      <top style="medium">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auto="1"/>
      </top>
      <bottom style="thin">
        <color auto="1"/>
      </bottom>
      <diagonal/>
    </border>
    <border>
      <left style="thin">
        <color indexed="64"/>
      </left>
      <right/>
      <top/>
      <bottom/>
      <diagonal/>
    </border>
    <border>
      <left style="thin">
        <color indexed="64"/>
      </left>
      <right style="thin">
        <color indexed="64"/>
      </right>
      <top style="thin">
        <color auto="1"/>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bottom style="thin">
        <color indexed="64"/>
      </bottom>
      <diagonal/>
    </border>
    <border>
      <left style="thin">
        <color indexed="64"/>
      </left>
      <right/>
      <top style="medium">
        <color auto="1"/>
      </top>
      <bottom/>
      <diagonal/>
    </border>
    <border>
      <left/>
      <right/>
      <top style="medium">
        <color auto="1"/>
      </top>
      <bottom/>
      <diagonal/>
    </border>
    <border>
      <left/>
      <right style="thin">
        <color indexed="64"/>
      </right>
      <top style="medium">
        <color auto="1"/>
      </top>
      <bottom/>
      <diagonal/>
    </border>
    <border>
      <left/>
      <right style="thin">
        <color indexed="64"/>
      </right>
      <top style="medium">
        <color auto="1"/>
      </top>
      <bottom style="thin">
        <color auto="1"/>
      </bottom>
      <diagonal/>
    </border>
    <border>
      <left/>
      <right style="thin">
        <color indexed="64"/>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2" fillId="0" borderId="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6" borderId="9" applyNumberFormat="0" applyAlignment="0" applyProtection="0"/>
    <xf numFmtId="0" fontId="11" fillId="7" borderId="10" applyNumberFormat="0" applyAlignment="0" applyProtection="0"/>
    <xf numFmtId="0" fontId="12" fillId="7" borderId="9" applyNumberFormat="0" applyAlignment="0" applyProtection="0"/>
    <xf numFmtId="0" fontId="13" fillId="0" borderId="11" applyNumberFormat="0" applyFill="0" applyAlignment="0" applyProtection="0"/>
    <xf numFmtId="0" fontId="14" fillId="8" borderId="12" applyNumberFormat="0" applyAlignment="0" applyProtection="0"/>
    <xf numFmtId="0" fontId="15" fillId="0" borderId="0" applyNumberFormat="0" applyFill="0" applyBorder="0" applyAlignment="0" applyProtection="0"/>
    <xf numFmtId="0" fontId="4" fillId="9" borderId="13" applyNumberFormat="0" applyFont="0" applyAlignment="0" applyProtection="0"/>
    <xf numFmtId="0" fontId="16" fillId="0" borderId="0" applyNumberFormat="0" applyFill="0" applyBorder="0" applyAlignment="0" applyProtection="0"/>
    <xf numFmtId="0" fontId="1" fillId="0" borderId="14" applyNumberFormat="0" applyFill="0" applyAlignment="0" applyProtection="0"/>
    <xf numFmtId="0" fontId="17"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7"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7"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7"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7"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7"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0"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cellStyleXfs>
  <cellXfs count="244">
    <xf numFmtId="0" fontId="0" fillId="0" borderId="0" xfId="0"/>
    <xf numFmtId="0" fontId="1" fillId="0" borderId="0" xfId="0" applyFont="1"/>
    <xf numFmtId="0" fontId="0" fillId="0" borderId="4" xfId="0" applyBorder="1"/>
    <xf numFmtId="0" fontId="0" fillId="0" borderId="0" xfId="0" applyAlignment="1">
      <alignment vertical="center" wrapText="1"/>
    </xf>
    <xf numFmtId="0" fontId="0" fillId="0" borderId="5" xfId="0" applyBorder="1"/>
    <xf numFmtId="0" fontId="1" fillId="0" borderId="2" xfId="0" applyFont="1" applyBorder="1" applyAlignment="1">
      <alignment vertical="center" wrapText="1"/>
    </xf>
    <xf numFmtId="165" fontId="0" fillId="0" borderId="0" xfId="44" applyNumberFormat="1" applyFont="1"/>
    <xf numFmtId="0" fontId="0" fillId="0" borderId="0" xfId="0" applyAlignment="1">
      <alignment wrapText="1"/>
    </xf>
    <xf numFmtId="164" fontId="0" fillId="0" borderId="0" xfId="0" applyNumberFormat="1"/>
    <xf numFmtId="0" fontId="0" fillId="0" borderId="0" xfId="0" applyAlignment="1">
      <alignment horizontal="center"/>
    </xf>
    <xf numFmtId="0" fontId="0" fillId="0" borderId="0" xfId="0" applyAlignment="1">
      <alignment vertical="center"/>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applyAlignment="1">
      <alignment horizontal="right"/>
    </xf>
    <xf numFmtId="0" fontId="1" fillId="2" borderId="19" xfId="0" applyFont="1" applyFill="1" applyBorder="1" applyAlignment="1">
      <alignment horizontal="center" vertical="center" wrapText="1"/>
    </xf>
    <xf numFmtId="0" fontId="24" fillId="0" borderId="0" xfId="0" applyFont="1" applyAlignment="1">
      <alignment vertical="center"/>
    </xf>
    <xf numFmtId="0" fontId="20" fillId="0" borderId="0" xfId="43" applyAlignment="1">
      <alignment vertical="center"/>
    </xf>
    <xf numFmtId="0" fontId="26" fillId="0" borderId="0" xfId="1" applyFont="1"/>
    <xf numFmtId="0" fontId="2" fillId="0" borderId="0" xfId="1" applyAlignment="1">
      <alignment horizontal="center"/>
    </xf>
    <xf numFmtId="0" fontId="2" fillId="0" borderId="0" xfId="1"/>
    <xf numFmtId="0" fontId="27" fillId="0" borderId="3" xfId="46" applyFont="1" applyBorder="1" applyAlignment="1">
      <alignment horizontal="left"/>
    </xf>
    <xf numFmtId="0" fontId="28" fillId="0" borderId="3" xfId="1" applyFont="1" applyBorder="1" applyAlignment="1">
      <alignment horizontal="center"/>
    </xf>
    <xf numFmtId="0" fontId="29" fillId="0" borderId="3" xfId="1" applyFont="1" applyBorder="1"/>
    <xf numFmtId="0" fontId="2" fillId="0" borderId="3" xfId="1" applyBorder="1"/>
    <xf numFmtId="0" fontId="30" fillId="0" borderId="0" xfId="1" applyFont="1"/>
    <xf numFmtId="0" fontId="29" fillId="0" borderId="0" xfId="1" applyFont="1"/>
    <xf numFmtId="0" fontId="29" fillId="0" borderId="5" xfId="1" applyFont="1" applyBorder="1"/>
    <xf numFmtId="0" fontId="20" fillId="0" borderId="5" xfId="43" applyFill="1" applyBorder="1" applyAlignment="1">
      <alignment horizontal="center"/>
    </xf>
    <xf numFmtId="0" fontId="29" fillId="34" borderId="5" xfId="1" applyFont="1" applyFill="1" applyBorder="1"/>
    <xf numFmtId="0" fontId="29" fillId="0" borderId="4" xfId="1" applyFont="1" applyBorder="1"/>
    <xf numFmtId="0" fontId="20" fillId="0" borderId="4" xfId="43" applyFill="1" applyBorder="1" applyAlignment="1">
      <alignment horizontal="center"/>
    </xf>
    <xf numFmtId="0" fontId="29" fillId="34" borderId="4" xfId="1" applyFont="1" applyFill="1" applyBorder="1"/>
    <xf numFmtId="0" fontId="27" fillId="0" borderId="0" xfId="1" applyFont="1" applyAlignment="1">
      <alignment horizontal="left" vertical="center" wrapText="1"/>
    </xf>
    <xf numFmtId="0" fontId="29" fillId="0" borderId="0" xfId="1" applyFont="1" applyAlignment="1">
      <alignment horizontal="center"/>
    </xf>
    <xf numFmtId="0" fontId="29" fillId="35" borderId="5" xfId="1" applyFont="1" applyFill="1" applyBorder="1" applyAlignment="1">
      <alignment wrapText="1"/>
    </xf>
    <xf numFmtId="0" fontId="29" fillId="35" borderId="4" xfId="1" applyFont="1" applyFill="1" applyBorder="1" applyAlignment="1">
      <alignment wrapText="1"/>
    </xf>
    <xf numFmtId="0" fontId="20" fillId="0" borderId="0" xfId="43" applyFill="1" applyBorder="1" applyAlignment="1">
      <alignment horizontal="center"/>
    </xf>
    <xf numFmtId="0" fontId="29" fillId="0" borderId="0" xfId="1" applyFont="1" applyAlignment="1">
      <alignment horizontal="left"/>
    </xf>
    <xf numFmtId="0" fontId="2" fillId="0" borderId="5" xfId="1" applyBorder="1"/>
    <xf numFmtId="0" fontId="29" fillId="36" borderId="0" xfId="1" applyFont="1" applyFill="1"/>
    <xf numFmtId="0" fontId="29" fillId="34" borderId="0" xfId="1" applyFont="1" applyFill="1"/>
    <xf numFmtId="0" fontId="29" fillId="37" borderId="4" xfId="1" applyFont="1" applyFill="1" applyBorder="1"/>
    <xf numFmtId="0" fontId="27" fillId="0" borderId="0" xfId="1" applyFont="1" applyAlignment="1">
      <alignment horizontal="left" vertical="center"/>
    </xf>
    <xf numFmtId="0" fontId="20" fillId="0" borderId="0" xfId="43" applyFill="1" applyAlignment="1">
      <alignment horizontal="center" vertical="center"/>
    </xf>
    <xf numFmtId="0" fontId="31" fillId="0" borderId="0" xfId="1" applyFont="1" applyAlignment="1">
      <alignment horizontal="left" vertical="center"/>
    </xf>
    <xf numFmtId="0" fontId="29" fillId="0" borderId="0" xfId="46" applyFont="1" applyAlignment="1">
      <alignment horizontal="left" vertical="top"/>
    </xf>
    <xf numFmtId="0" fontId="21" fillId="0" borderId="0" xfId="1" applyFont="1"/>
    <xf numFmtId="0" fontId="21" fillId="0" borderId="0" xfId="1" applyFont="1" applyAlignment="1">
      <alignment horizontal="center"/>
    </xf>
    <xf numFmtId="0" fontId="29" fillId="0" borderId="0" xfId="0" applyFont="1" applyAlignment="1">
      <alignment vertical="top"/>
    </xf>
    <xf numFmtId="0" fontId="0" fillId="0" borderId="5" xfId="0" applyBorder="1" applyAlignment="1">
      <alignment vertical="center"/>
    </xf>
    <xf numFmtId="0" fontId="0" fillId="0" borderId="4" xfId="0" applyBorder="1" applyAlignment="1">
      <alignment vertical="center"/>
    </xf>
    <xf numFmtId="164" fontId="0" fillId="0" borderId="4" xfId="0" applyNumberFormat="1" applyBorder="1"/>
    <xf numFmtId="0" fontId="32" fillId="0" borderId="0" xfId="0" applyFont="1" applyAlignment="1">
      <alignment vertical="center"/>
    </xf>
    <xf numFmtId="0" fontId="1" fillId="0" borderId="2" xfId="0" applyFont="1" applyBorder="1" applyAlignment="1">
      <alignment horizontal="center" vertical="center" wrapText="1"/>
    </xf>
    <xf numFmtId="0" fontId="0" fillId="36" borderId="5" xfId="0" applyFill="1" applyBorder="1" applyAlignment="1">
      <alignment vertical="center"/>
    </xf>
    <xf numFmtId="0" fontId="0" fillId="36" borderId="5" xfId="0" applyFill="1" applyBorder="1"/>
    <xf numFmtId="0" fontId="0" fillId="36" borderId="0" xfId="0" applyFill="1" applyAlignment="1">
      <alignment vertical="center"/>
    </xf>
    <xf numFmtId="0" fontId="0" fillId="36" borderId="4" xfId="0" applyFill="1" applyBorder="1" applyAlignment="1">
      <alignment vertical="center"/>
    </xf>
    <xf numFmtId="0" fontId="0" fillId="36" borderId="4" xfId="0" applyFill="1" applyBorder="1"/>
    <xf numFmtId="164" fontId="0" fillId="36" borderId="4" xfId="0" applyNumberFormat="1" applyFill="1" applyBorder="1"/>
    <xf numFmtId="0" fontId="0" fillId="36" borderId="0" xfId="0" applyFill="1"/>
    <xf numFmtId="164" fontId="0" fillId="36" borderId="0" xfId="0" applyNumberFormat="1" applyFill="1"/>
    <xf numFmtId="0" fontId="0" fillId="38" borderId="5" xfId="0" applyFill="1" applyBorder="1" applyAlignment="1">
      <alignment vertical="center"/>
    </xf>
    <xf numFmtId="0" fontId="0" fillId="38" borderId="5" xfId="0" applyFill="1" applyBorder="1"/>
    <xf numFmtId="0" fontId="0" fillId="38" borderId="0" xfId="0" applyFill="1" applyAlignment="1">
      <alignment vertical="center"/>
    </xf>
    <xf numFmtId="0" fontId="0" fillId="38" borderId="4" xfId="0" applyFill="1" applyBorder="1" applyAlignment="1">
      <alignment vertical="center"/>
    </xf>
    <xf numFmtId="0" fontId="0" fillId="38" borderId="4" xfId="0" applyFill="1" applyBorder="1"/>
    <xf numFmtId="164" fontId="0" fillId="38" borderId="4" xfId="0" applyNumberFormat="1" applyFill="1" applyBorder="1"/>
    <xf numFmtId="0" fontId="0" fillId="38" borderId="0" xfId="0" applyFill="1"/>
    <xf numFmtId="0" fontId="0" fillId="37" borderId="0" xfId="0" applyFill="1" applyAlignment="1">
      <alignment vertical="center"/>
    </xf>
    <xf numFmtId="0" fontId="0" fillId="37" borderId="5" xfId="0" applyFill="1" applyBorder="1" applyAlignment="1">
      <alignment vertical="center"/>
    </xf>
    <xf numFmtId="0" fontId="0" fillId="37" borderId="5" xfId="0" applyFill="1" applyBorder="1"/>
    <xf numFmtId="0" fontId="0" fillId="37" borderId="4" xfId="0" applyFill="1" applyBorder="1" applyAlignment="1">
      <alignment vertical="center"/>
    </xf>
    <xf numFmtId="0" fontId="0" fillId="37" borderId="4" xfId="0" applyFill="1" applyBorder="1"/>
    <xf numFmtId="164" fontId="0" fillId="37" borderId="4" xfId="0" applyNumberFormat="1" applyFill="1" applyBorder="1"/>
    <xf numFmtId="0" fontId="0" fillId="37" borderId="0" xfId="0" applyFill="1"/>
    <xf numFmtId="164" fontId="0" fillId="36" borderId="0" xfId="0" applyNumberFormat="1" applyFill="1" applyAlignment="1">
      <alignment vertical="center" wrapText="1"/>
    </xf>
    <xf numFmtId="164" fontId="0" fillId="38" borderId="4" xfId="0" applyNumberFormat="1" applyFill="1" applyBorder="1" applyAlignment="1">
      <alignment vertical="center" wrapText="1"/>
    </xf>
    <xf numFmtId="164" fontId="0" fillId="37" borderId="4" xfId="0" applyNumberFormat="1" applyFill="1" applyBorder="1" applyAlignment="1">
      <alignment vertical="center" wrapText="1"/>
    </xf>
    <xf numFmtId="0" fontId="0" fillId="38" borderId="5" xfId="0" applyFill="1" applyBorder="1" applyAlignment="1">
      <alignment vertical="center" wrapText="1"/>
    </xf>
    <xf numFmtId="0" fontId="0" fillId="37" borderId="1" xfId="0" applyFill="1" applyBorder="1" applyAlignment="1">
      <alignment vertical="center"/>
    </xf>
    <xf numFmtId="0" fontId="0" fillId="37" borderId="1" xfId="0" applyFill="1" applyBorder="1"/>
    <xf numFmtId="164" fontId="0" fillId="37" borderId="1" xfId="0" applyNumberFormat="1" applyFill="1" applyBorder="1"/>
    <xf numFmtId="0" fontId="0" fillId="36" borderId="5" xfId="0" applyFill="1" applyBorder="1" applyAlignment="1">
      <alignment vertical="center" wrapText="1"/>
    </xf>
    <xf numFmtId="0" fontId="0" fillId="36" borderId="0" xfId="0" applyFill="1" applyAlignment="1">
      <alignment vertical="center" wrapText="1"/>
    </xf>
    <xf numFmtId="0" fontId="0" fillId="38" borderId="0" xfId="0" applyFill="1" applyAlignment="1">
      <alignment vertical="center" wrapText="1"/>
    </xf>
    <xf numFmtId="0" fontId="0" fillId="38" borderId="4" xfId="0" applyFill="1" applyBorder="1" applyAlignment="1">
      <alignment vertical="center" wrapText="1"/>
    </xf>
    <xf numFmtId="0" fontId="0" fillId="37" borderId="0" xfId="0" applyFill="1" applyAlignment="1">
      <alignment vertical="center" wrapText="1"/>
    </xf>
    <xf numFmtId="0" fontId="0" fillId="37" borderId="4" xfId="0" applyFill="1" applyBorder="1" applyAlignment="1">
      <alignment vertical="center" wrapText="1"/>
    </xf>
    <xf numFmtId="0" fontId="0" fillId="36" borderId="4" xfId="0" applyFill="1" applyBorder="1" applyAlignment="1">
      <alignment vertical="center" wrapText="1"/>
    </xf>
    <xf numFmtId="164" fontId="0" fillId="36" borderId="4" xfId="0" applyNumberFormat="1" applyFill="1" applyBorder="1" applyAlignment="1">
      <alignment vertical="center" wrapText="1"/>
    </xf>
    <xf numFmtId="0" fontId="0" fillId="37" borderId="1" xfId="0" applyFill="1" applyBorder="1" applyAlignment="1">
      <alignment vertical="center" wrapText="1"/>
    </xf>
    <xf numFmtId="1" fontId="30" fillId="36" borderId="5" xfId="0" applyNumberFormat="1" applyFont="1" applyFill="1" applyBorder="1"/>
    <xf numFmtId="1" fontId="0" fillId="36" borderId="0" xfId="0" applyNumberFormat="1" applyFill="1"/>
    <xf numFmtId="1" fontId="0" fillId="38" borderId="5" xfId="0" applyNumberFormat="1" applyFill="1" applyBorder="1"/>
    <xf numFmtId="1" fontId="0" fillId="38" borderId="0" xfId="0" applyNumberFormat="1" applyFill="1"/>
    <xf numFmtId="1" fontId="0" fillId="37" borderId="5" xfId="0" applyNumberFormat="1" applyFill="1" applyBorder="1"/>
    <xf numFmtId="1" fontId="0" fillId="37" borderId="0" xfId="0" applyNumberFormat="1" applyFill="1"/>
    <xf numFmtId="1" fontId="0" fillId="36" borderId="5" xfId="0" applyNumberFormat="1" applyFill="1" applyBorder="1"/>
    <xf numFmtId="1" fontId="0" fillId="38" borderId="5" xfId="0" applyNumberFormat="1" applyFill="1" applyBorder="1" applyAlignment="1">
      <alignment vertical="center" wrapText="1"/>
    </xf>
    <xf numFmtId="0" fontId="0" fillId="34" borderId="0" xfId="0" applyFill="1"/>
    <xf numFmtId="0" fontId="0" fillId="34" borderId="0" xfId="0" applyFill="1" applyAlignment="1">
      <alignment wrapText="1"/>
    </xf>
    <xf numFmtId="0" fontId="2" fillId="34" borderId="0" xfId="0" applyFont="1" applyFill="1" applyAlignment="1">
      <alignment vertical="center"/>
    </xf>
    <xf numFmtId="0" fontId="23" fillId="34" borderId="0" xfId="0" applyFont="1" applyFill="1" applyAlignment="1">
      <alignment vertical="center"/>
    </xf>
    <xf numFmtId="0" fontId="20" fillId="34" borderId="0" xfId="43" applyFill="1" applyAlignment="1">
      <alignment vertical="center"/>
    </xf>
    <xf numFmtId="0" fontId="20" fillId="0" borderId="5" xfId="43" applyBorder="1" applyAlignment="1">
      <alignment horizontal="center"/>
    </xf>
    <xf numFmtId="0" fontId="20" fillId="0" borderId="4" xfId="43" applyBorder="1" applyAlignment="1">
      <alignment horizontal="center"/>
    </xf>
    <xf numFmtId="0" fontId="0" fillId="0" borderId="0" xfId="0" applyAlignment="1">
      <alignment horizontal="left"/>
    </xf>
    <xf numFmtId="0" fontId="1" fillId="0" borderId="2" xfId="0" applyFont="1" applyBorder="1" applyAlignment="1">
      <alignment horizontal="left" vertical="center" wrapText="1"/>
    </xf>
    <xf numFmtId="0" fontId="1" fillId="0" borderId="0" xfId="0" applyFont="1" applyAlignment="1">
      <alignment horizontal="left"/>
    </xf>
    <xf numFmtId="0" fontId="2" fillId="0" borderId="0" xfId="0" applyFont="1" applyAlignment="1">
      <alignment horizontal="left" vertical="center"/>
    </xf>
    <xf numFmtId="0" fontId="23" fillId="0" borderId="0" xfId="0" applyFont="1" applyAlignment="1">
      <alignment horizontal="left" vertical="center"/>
    </xf>
    <xf numFmtId="0" fontId="20" fillId="0" borderId="0" xfId="43" applyAlignment="1">
      <alignment horizontal="left" vertical="center"/>
    </xf>
    <xf numFmtId="164" fontId="0" fillId="0" borderId="22" xfId="0" applyNumberFormat="1" applyBorder="1"/>
    <xf numFmtId="164" fontId="0" fillId="0" borderId="18" xfId="0" applyNumberFormat="1" applyBorder="1"/>
    <xf numFmtId="164" fontId="0" fillId="0" borderId="18" xfId="45" applyNumberFormat="1" applyFont="1" applyBorder="1"/>
    <xf numFmtId="0" fontId="20" fillId="34" borderId="0" xfId="43" applyFill="1" applyAlignment="1">
      <alignment horizontal="left" vertical="center"/>
    </xf>
    <xf numFmtId="0" fontId="33" fillId="0" borderId="0" xfId="0" applyFont="1"/>
    <xf numFmtId="0" fontId="1" fillId="0" borderId="0" xfId="0" applyFont="1" applyAlignment="1">
      <alignment horizontal="center" vertical="center" wrapText="1"/>
    </xf>
    <xf numFmtId="1" fontId="0" fillId="0" borderId="0" xfId="0" applyNumberFormat="1"/>
    <xf numFmtId="9" fontId="0" fillId="0" borderId="0" xfId="44" applyFont="1" applyFill="1" applyBorder="1"/>
    <xf numFmtId="0" fontId="1" fillId="34" borderId="0" xfId="0" applyFont="1" applyFill="1"/>
    <xf numFmtId="3" fontId="0" fillId="0" borderId="0" xfId="0" applyNumberFormat="1"/>
    <xf numFmtId="1" fontId="0" fillId="0" borderId="0" xfId="44" applyNumberFormat="1" applyFont="1" applyFill="1" applyBorder="1"/>
    <xf numFmtId="164" fontId="0" fillId="0" borderId="0" xfId="44" applyNumberFormat="1" applyFont="1" applyFill="1" applyBorder="1"/>
    <xf numFmtId="166" fontId="0" fillId="0" borderId="0" xfId="0" applyNumberFormat="1"/>
    <xf numFmtId="3" fontId="0" fillId="0" borderId="22" xfId="0" applyNumberFormat="1" applyBorder="1"/>
    <xf numFmtId="3" fontId="0" fillId="0" borderId="4" xfId="0" applyNumberFormat="1" applyBorder="1"/>
    <xf numFmtId="3" fontId="0" fillId="0" borderId="18" xfId="0" applyNumberFormat="1" applyBorder="1"/>
    <xf numFmtId="3" fontId="0" fillId="36" borderId="0" xfId="0" applyNumberFormat="1" applyFill="1" applyAlignment="1">
      <alignment vertical="center" wrapText="1"/>
    </xf>
    <xf numFmtId="3" fontId="0" fillId="36" borderId="0" xfId="0" applyNumberFormat="1" applyFill="1"/>
    <xf numFmtId="3" fontId="0" fillId="37" borderId="0" xfId="0" applyNumberFormat="1" applyFill="1" applyAlignment="1">
      <alignment vertical="center" wrapText="1"/>
    </xf>
    <xf numFmtId="3" fontId="0" fillId="37" borderId="0" xfId="0" applyNumberFormat="1" applyFill="1"/>
    <xf numFmtId="0" fontId="0" fillId="0" borderId="1" xfId="0" applyBorder="1" applyAlignment="1">
      <alignment vertical="center"/>
    </xf>
    <xf numFmtId="0" fontId="0" fillId="0" borderId="5" xfId="0" applyBorder="1" applyAlignment="1">
      <alignment vertical="center" wrapText="1"/>
    </xf>
    <xf numFmtId="0" fontId="0" fillId="0" borderId="4" xfId="0" applyBorder="1" applyAlignment="1">
      <alignment vertical="center" wrapText="1"/>
    </xf>
    <xf numFmtId="0" fontId="0" fillId="0" borderId="0" xfId="0" applyAlignment="1">
      <alignment horizontal="left" vertical="center"/>
    </xf>
    <xf numFmtId="164" fontId="0" fillId="0" borderId="0" xfId="45" applyNumberFormat="1" applyFont="1" applyBorder="1"/>
    <xf numFmtId="165" fontId="0" fillId="0" borderId="0" xfId="0" applyNumberFormat="1" applyAlignment="1">
      <alignment horizontal="right"/>
    </xf>
    <xf numFmtId="165" fontId="1" fillId="0" borderId="0" xfId="0" applyNumberFormat="1" applyFont="1" applyAlignment="1">
      <alignment horizontal="right"/>
    </xf>
    <xf numFmtId="0" fontId="25" fillId="0" borderId="0" xfId="0" applyFont="1" applyAlignment="1">
      <alignment horizontal="left"/>
    </xf>
    <xf numFmtId="0" fontId="1" fillId="0" borderId="32" xfId="0" applyFont="1" applyBorder="1" applyAlignment="1">
      <alignment horizontal="center" vertical="center" wrapText="1"/>
    </xf>
    <xf numFmtId="1" fontId="30" fillId="36" borderId="24" xfId="0" applyNumberFormat="1" applyFont="1" applyFill="1" applyBorder="1"/>
    <xf numFmtId="164" fontId="0" fillId="36" borderId="18" xfId="0" applyNumberFormat="1" applyFill="1" applyBorder="1"/>
    <xf numFmtId="1" fontId="0" fillId="36" borderId="22" xfId="0" applyNumberFormat="1" applyFill="1" applyBorder="1"/>
    <xf numFmtId="164" fontId="0" fillId="36" borderId="22" xfId="0" applyNumberFormat="1" applyFill="1" applyBorder="1"/>
    <xf numFmtId="1" fontId="0" fillId="38" borderId="24" xfId="0" applyNumberFormat="1" applyFill="1" applyBorder="1"/>
    <xf numFmtId="164" fontId="0" fillId="38" borderId="18" xfId="0" applyNumberFormat="1" applyFill="1" applyBorder="1"/>
    <xf numFmtId="1" fontId="0" fillId="38" borderId="22" xfId="0" applyNumberFormat="1" applyFill="1" applyBorder="1"/>
    <xf numFmtId="1" fontId="0" fillId="37" borderId="24" xfId="0" applyNumberFormat="1" applyFill="1" applyBorder="1"/>
    <xf numFmtId="164" fontId="0" fillId="37" borderId="18" xfId="0" applyNumberFormat="1" applyFill="1" applyBorder="1"/>
    <xf numFmtId="1" fontId="0" fillId="37" borderId="22" xfId="0" applyNumberFormat="1" applyFill="1" applyBorder="1"/>
    <xf numFmtId="1" fontId="0" fillId="36" borderId="24" xfId="0" applyNumberFormat="1" applyFill="1" applyBorder="1"/>
    <xf numFmtId="164" fontId="0" fillId="36" borderId="22" xfId="0" applyNumberFormat="1" applyFill="1" applyBorder="1" applyAlignment="1">
      <alignment vertical="center" wrapText="1"/>
    </xf>
    <xf numFmtId="164" fontId="0" fillId="38" borderId="18" xfId="0" applyNumberFormat="1" applyFill="1" applyBorder="1" applyAlignment="1">
      <alignment vertical="center" wrapText="1"/>
    </xf>
    <xf numFmtId="164" fontId="0" fillId="37" borderId="33" xfId="0" applyNumberFormat="1" applyFill="1" applyBorder="1"/>
    <xf numFmtId="0" fontId="0" fillId="36" borderId="24" xfId="0" applyFill="1" applyBorder="1"/>
    <xf numFmtId="0" fontId="0" fillId="36" borderId="22" xfId="0" applyFill="1" applyBorder="1"/>
    <xf numFmtId="0" fontId="0" fillId="38" borderId="24" xfId="0" applyFill="1" applyBorder="1"/>
    <xf numFmtId="0" fontId="0" fillId="38" borderId="22" xfId="0" applyFill="1" applyBorder="1"/>
    <xf numFmtId="0" fontId="0" fillId="37" borderId="22" xfId="0" applyFill="1" applyBorder="1"/>
    <xf numFmtId="3" fontId="0" fillId="36" borderId="22" xfId="0" applyNumberFormat="1" applyFill="1" applyBorder="1"/>
    <xf numFmtId="164" fontId="0" fillId="36" borderId="18" xfId="0" applyNumberFormat="1" applyFill="1" applyBorder="1" applyAlignment="1">
      <alignment vertical="center" wrapText="1"/>
    </xf>
    <xf numFmtId="3" fontId="0" fillId="37" borderId="22" xfId="0" applyNumberFormat="1" applyFill="1" applyBorder="1"/>
    <xf numFmtId="0" fontId="17" fillId="0" borderId="0" xfId="0" applyFont="1"/>
    <xf numFmtId="165" fontId="0" fillId="39" borderId="16" xfId="0" applyNumberFormat="1" applyFill="1" applyBorder="1" applyAlignment="1">
      <alignment horizontal="right"/>
    </xf>
    <xf numFmtId="165" fontId="0" fillId="39" borderId="0" xfId="0" applyNumberFormat="1" applyFill="1" applyAlignment="1">
      <alignment horizontal="right"/>
    </xf>
    <xf numFmtId="165" fontId="0" fillId="39" borderId="17" xfId="0" applyNumberFormat="1" applyFill="1" applyBorder="1" applyAlignment="1">
      <alignment horizontal="right"/>
    </xf>
    <xf numFmtId="165" fontId="0" fillId="39" borderId="4" xfId="0" applyNumberFormat="1" applyFill="1" applyBorder="1" applyAlignment="1">
      <alignment horizontal="right"/>
    </xf>
    <xf numFmtId="165" fontId="0" fillId="39" borderId="20" xfId="0" applyNumberFormat="1" applyFill="1" applyBorder="1" applyAlignment="1">
      <alignment horizontal="right"/>
    </xf>
    <xf numFmtId="165" fontId="0" fillId="39" borderId="21" xfId="0" applyNumberFormat="1" applyFill="1" applyBorder="1" applyAlignment="1">
      <alignment horizontal="right"/>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 xfId="0" applyFont="1" applyBorder="1" applyAlignment="1">
      <alignment horizontal="center" vertical="center"/>
    </xf>
    <xf numFmtId="0" fontId="1" fillId="0" borderId="35" xfId="0" applyFont="1" applyBorder="1" applyAlignment="1">
      <alignment horizontal="center" vertical="center" wrapText="1"/>
    </xf>
    <xf numFmtId="0" fontId="1" fillId="0" borderId="35" xfId="0" applyFont="1" applyBorder="1"/>
    <xf numFmtId="165" fontId="1" fillId="40" borderId="35" xfId="44" applyNumberFormat="1" applyFont="1" applyFill="1" applyBorder="1" applyAlignment="1">
      <alignment horizontal="center" vertical="center"/>
    </xf>
    <xf numFmtId="165" fontId="1" fillId="41" borderId="35" xfId="44" applyNumberFormat="1" applyFont="1" applyFill="1" applyBorder="1" applyAlignment="1">
      <alignment horizontal="center" vertical="center"/>
    </xf>
    <xf numFmtId="164" fontId="1" fillId="0" borderId="35" xfId="0" applyNumberFormat="1" applyFont="1" applyBorder="1" applyAlignment="1">
      <alignment horizontal="center"/>
    </xf>
    <xf numFmtId="168" fontId="1" fillId="0" borderId="35" xfId="0" applyNumberFormat="1" applyFont="1" applyBorder="1" applyAlignment="1">
      <alignment horizontal="center"/>
    </xf>
    <xf numFmtId="169" fontId="1" fillId="0" borderId="35" xfId="45" applyNumberFormat="1" applyFont="1" applyBorder="1" applyAlignment="1">
      <alignment horizontal="center"/>
    </xf>
    <xf numFmtId="165" fontId="1" fillId="34" borderId="35" xfId="44" applyNumberFormat="1" applyFont="1" applyFill="1" applyBorder="1" applyAlignment="1">
      <alignment horizontal="center" vertical="center"/>
    </xf>
    <xf numFmtId="0" fontId="0" fillId="0" borderId="35" xfId="0" applyBorder="1"/>
    <xf numFmtId="165" fontId="0" fillId="34" borderId="35" xfId="44" applyNumberFormat="1" applyFont="1" applyFill="1" applyBorder="1" applyAlignment="1">
      <alignment horizontal="center" vertical="center"/>
    </xf>
    <xf numFmtId="168" fontId="0" fillId="0" borderId="35" xfId="0" applyNumberFormat="1" applyBorder="1" applyAlignment="1">
      <alignment horizontal="center"/>
    </xf>
    <xf numFmtId="169" fontId="0" fillId="0" borderId="35" xfId="45" applyNumberFormat="1" applyFont="1" applyBorder="1" applyAlignment="1">
      <alignment horizontal="center"/>
    </xf>
    <xf numFmtId="168" fontId="36" fillId="42" borderId="35" xfId="0" applyNumberFormat="1" applyFont="1" applyFill="1" applyBorder="1" applyAlignment="1">
      <alignment horizontal="center"/>
    </xf>
    <xf numFmtId="169" fontId="4" fillId="0" borderId="35" xfId="45" applyNumberFormat="1" applyFont="1" applyBorder="1" applyAlignment="1">
      <alignment horizontal="center"/>
    </xf>
    <xf numFmtId="164" fontId="0" fillId="0" borderId="0" xfId="0" applyNumberFormat="1" applyAlignment="1">
      <alignment horizontal="center"/>
    </xf>
    <xf numFmtId="0" fontId="1" fillId="0" borderId="34" xfId="0" applyFont="1" applyBorder="1"/>
    <xf numFmtId="3" fontId="1" fillId="0" borderId="35" xfId="0" applyNumberFormat="1" applyFont="1" applyBorder="1"/>
    <xf numFmtId="165" fontId="37" fillId="0" borderId="35" xfId="44" applyNumberFormat="1" applyFont="1" applyBorder="1" applyAlignment="1">
      <alignment horizontal="center" vertical="center"/>
    </xf>
    <xf numFmtId="165" fontId="38" fillId="41" borderId="35" xfId="44" applyNumberFormat="1" applyFont="1" applyFill="1" applyBorder="1" applyAlignment="1">
      <alignment horizontal="center" vertical="center"/>
    </xf>
    <xf numFmtId="0" fontId="0" fillId="0" borderId="34" xfId="0" applyBorder="1"/>
    <xf numFmtId="3" fontId="0" fillId="0" borderId="35" xfId="0" applyNumberFormat="1" applyBorder="1"/>
    <xf numFmtId="165" fontId="35" fillId="0" borderId="35" xfId="44" applyNumberFormat="1" applyFont="1" applyBorder="1" applyAlignment="1">
      <alignment horizontal="center" vertical="center"/>
    </xf>
    <xf numFmtId="165" fontId="32" fillId="41" borderId="35" xfId="44" applyNumberFormat="1" applyFont="1" applyFill="1" applyBorder="1" applyAlignment="1">
      <alignment horizontal="center" vertical="center"/>
    </xf>
    <xf numFmtId="165" fontId="32" fillId="40" borderId="35" xfId="44" applyNumberFormat="1" applyFont="1" applyFill="1" applyBorder="1" applyAlignment="1">
      <alignment horizontal="center" vertical="center"/>
    </xf>
    <xf numFmtId="165" fontId="0" fillId="43" borderId="16" xfId="0" applyNumberFormat="1" applyFill="1" applyBorder="1" applyAlignment="1">
      <alignment horizontal="right"/>
    </xf>
    <xf numFmtId="165" fontId="0" fillId="43" borderId="0" xfId="0" applyNumberFormat="1" applyFill="1" applyAlignment="1">
      <alignment horizontal="right"/>
    </xf>
    <xf numFmtId="165" fontId="0" fillId="43" borderId="17" xfId="0" applyNumberFormat="1" applyFill="1" applyBorder="1" applyAlignment="1">
      <alignment horizontal="right"/>
    </xf>
    <xf numFmtId="164" fontId="1" fillId="0" borderId="0" xfId="0" applyNumberFormat="1" applyFont="1"/>
    <xf numFmtId="165" fontId="35" fillId="34" borderId="35" xfId="44" applyNumberFormat="1" applyFont="1" applyFill="1" applyBorder="1" applyAlignment="1">
      <alignment horizontal="center" vertical="center"/>
    </xf>
    <xf numFmtId="168" fontId="0" fillId="0" borderId="0" xfId="0" applyNumberFormat="1"/>
    <xf numFmtId="167" fontId="0" fillId="36" borderId="0" xfId="45" applyNumberFormat="1" applyFont="1" applyFill="1" applyAlignment="1">
      <alignment horizontal="right" vertical="center" wrapText="1"/>
    </xf>
    <xf numFmtId="167" fontId="0" fillId="36" borderId="0" xfId="45" applyNumberFormat="1" applyFont="1" applyFill="1" applyAlignment="1">
      <alignment horizontal="right"/>
    </xf>
    <xf numFmtId="167" fontId="0" fillId="36" borderId="22" xfId="45" applyNumberFormat="1" applyFont="1" applyFill="1" applyBorder="1" applyAlignment="1">
      <alignment horizontal="right"/>
    </xf>
    <xf numFmtId="0" fontId="29" fillId="0" borderId="0" xfId="0" applyFont="1" applyAlignment="1">
      <alignment horizontal="left" vertical="top" wrapText="1"/>
    </xf>
    <xf numFmtId="0" fontId="27" fillId="0" borderId="5" xfId="1" applyFont="1" applyBorder="1" applyAlignment="1">
      <alignment horizontal="left" vertical="center"/>
    </xf>
    <xf numFmtId="0" fontId="27" fillId="0" borderId="0" xfId="1" applyFont="1" applyAlignment="1">
      <alignment horizontal="left" vertical="center"/>
    </xf>
    <xf numFmtId="0" fontId="27" fillId="0" borderId="4" xfId="1" applyFont="1" applyBorder="1" applyAlignment="1">
      <alignment horizontal="left" vertical="center"/>
    </xf>
    <xf numFmtId="0" fontId="20" fillId="0" borderId="5" xfId="43" applyFill="1" applyBorder="1" applyAlignment="1">
      <alignment horizontal="center" vertical="center"/>
    </xf>
    <xf numFmtId="0" fontId="20" fillId="0" borderId="0" xfId="43" applyFill="1" applyBorder="1" applyAlignment="1">
      <alignment horizontal="center" vertical="center"/>
    </xf>
    <xf numFmtId="0" fontId="20" fillId="0" borderId="4" xfId="43" applyFill="1" applyBorder="1" applyAlignment="1">
      <alignment horizontal="center" vertical="center"/>
    </xf>
    <xf numFmtId="0" fontId="29" fillId="36" borderId="0" xfId="1" applyFont="1" applyFill="1" applyAlignment="1">
      <alignment horizontal="left"/>
    </xf>
    <xf numFmtId="0" fontId="29" fillId="34" borderId="0" xfId="1" applyFont="1" applyFill="1" applyAlignment="1">
      <alignment horizontal="left"/>
    </xf>
    <xf numFmtId="0" fontId="29" fillId="37" borderId="4" xfId="1" applyFont="1" applyFill="1" applyBorder="1" applyAlignment="1">
      <alignment horizontal="left"/>
    </xf>
    <xf numFmtId="0" fontId="27" fillId="0" borderId="5" xfId="1" applyFont="1" applyBorder="1" applyAlignment="1">
      <alignment horizontal="left" vertical="center" wrapText="1"/>
    </xf>
    <xf numFmtId="0" fontId="27" fillId="0" borderId="4" xfId="1" applyFont="1" applyBorder="1" applyAlignment="1">
      <alignment horizontal="left" vertical="center" wrapText="1"/>
    </xf>
    <xf numFmtId="0" fontId="29" fillId="35" borderId="5" xfId="1" applyFont="1" applyFill="1" applyBorder="1" applyAlignment="1">
      <alignment horizontal="left"/>
    </xf>
    <xf numFmtId="0" fontId="29" fillId="35" borderId="4" xfId="1" applyFont="1" applyFill="1" applyBorder="1" applyAlignment="1">
      <alignment horizontal="left"/>
    </xf>
    <xf numFmtId="0" fontId="25" fillId="0" borderId="0" xfId="0" applyFont="1" applyAlignment="1">
      <alignment horizontal="left" wrapText="1"/>
    </xf>
    <xf numFmtId="0" fontId="0" fillId="0" borderId="0" xfId="0" applyAlignment="1">
      <alignment horizontal="left"/>
    </xf>
    <xf numFmtId="0" fontId="2" fillId="0" borderId="0" xfId="1" applyAlignment="1">
      <alignment horizontal="left" wrapText="1"/>
    </xf>
    <xf numFmtId="0" fontId="29" fillId="34" borderId="5" xfId="1" applyFont="1" applyFill="1" applyBorder="1" applyAlignment="1">
      <alignment horizontal="left"/>
    </xf>
    <xf numFmtId="0" fontId="29" fillId="34" borderId="4" xfId="1" applyFont="1" applyFill="1" applyBorder="1" applyAlignment="1">
      <alignment horizontal="left"/>
    </xf>
    <xf numFmtId="0" fontId="0" fillId="0" borderId="0" xfId="0" applyAlignment="1">
      <alignment horizontal="left" wrapText="1"/>
    </xf>
    <xf numFmtId="0" fontId="1" fillId="0" borderId="3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8" xfId="0" applyFont="1" applyBorder="1" applyAlignment="1">
      <alignment horizontal="center" vertical="center" wrapText="1"/>
    </xf>
    <xf numFmtId="0" fontId="0" fillId="0" borderId="23"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5" xfId="0" applyFont="1" applyBorder="1" applyAlignment="1">
      <alignment horizontal="center"/>
    </xf>
  </cellXfs>
  <cellStyles count="47">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7" xr:uid="{EAA72FBB-208B-4AD2-9820-F90D3AD498FF}"/>
    <cellStyle name="60% - Accent2 2" xfId="38" xr:uid="{6032905E-E468-4B2E-90F4-CA0B392F6649}"/>
    <cellStyle name="60% - Accent3 2" xfId="39" xr:uid="{F725C9D6-2731-41C2-A63B-A1A642507F7D}"/>
    <cellStyle name="60% - Accent4 2" xfId="40" xr:uid="{15829046-0179-4E73-9632-FECFAF62D516}"/>
    <cellStyle name="60% - Accent5 2" xfId="41" xr:uid="{BB5E4742-62A2-4DD2-9C7E-67BF33A1A86B}"/>
    <cellStyle name="60% - Accent6 2" xfId="42" xr:uid="{5909DC71-7E54-48E5-ACF9-F5ADDAF4F9EE}"/>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Comma" xfId="45" builtinId="3"/>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8" builtinId="20" customBuiltin="1"/>
    <cellStyle name="Linked Cell" xfId="11" builtinId="24" customBuiltin="1"/>
    <cellStyle name="Neutral 2" xfId="36" xr:uid="{F81384B5-4004-4C9B-95A9-CDFD1344FA8D}"/>
    <cellStyle name="Normal" xfId="0" builtinId="0"/>
    <cellStyle name="Normal 2" xfId="1" xr:uid="{4F85147F-06D8-46B5-94AF-78DD1CC39651}"/>
    <cellStyle name="Normal 2 2" xfId="46" xr:uid="{B29FE409-53A1-4656-98A0-6B8A79D9A3E7}"/>
    <cellStyle name="Note" xfId="14" builtinId="10" customBuiltin="1"/>
    <cellStyle name="Output" xfId="9" builtinId="21" customBuiltin="1"/>
    <cellStyle name="Percent" xfId="44" builtinId="5"/>
    <cellStyle name="Title 2" xfId="35" xr:uid="{8FBECCA6-494D-46A0-93BD-D22C439E865F}"/>
    <cellStyle name="Total" xfId="16" builtinId="25" customBuiltin="1"/>
    <cellStyle name="Warning Text" xfId="13"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A7A9"/>
      <color rgb="FFFFB9BB"/>
      <color rgb="FFFF7C80"/>
      <color rgb="FFFAD8F6"/>
      <color rgb="FFFF9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2a. Number of assault and robbery incidents where</a:t>
            </a:r>
            <a:r>
              <a:rPr lang="en-AU" baseline="0"/>
              <a:t> a firearm was recorded by NSW Police, </a:t>
            </a:r>
            <a:br>
              <a:rPr lang="en-AU" baseline="0"/>
            </a:br>
            <a:r>
              <a:rPr lang="en-AU" baseline="0"/>
              <a:t>Jan 2006 to Dec 2025</a:t>
            </a:r>
            <a:endParaRPr lang="en-AU"/>
          </a:p>
        </c:rich>
      </c:tx>
      <c:layout>
        <c:manualLayout>
          <c:xMode val="edge"/>
          <c:yMode val="edge"/>
          <c:x val="0.21333301023928647"/>
          <c:y val="2.80715990324508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strRef>
              <c:f>'1.Firearm knife violence trends'!$B$9</c:f>
              <c:strCache>
                <c:ptCount val="1"/>
                <c:pt idx="0">
                  <c:v>Non-domestic assault</c:v>
                </c:pt>
              </c:strCache>
            </c:strRef>
          </c:tx>
          <c:spPr>
            <a:ln w="28575" cap="rnd">
              <a:solidFill>
                <a:schemeClr val="accent1"/>
              </a:solidFill>
              <a:round/>
            </a:ln>
            <a:effectLst/>
          </c:spPr>
          <c:marker>
            <c:symbol val="diamond"/>
            <c:size val="5"/>
            <c:spPr>
              <a:solidFill>
                <a:schemeClr val="accent1"/>
              </a:solidFill>
              <a:ln w="9525">
                <a:solidFill>
                  <a:schemeClr val="accent1"/>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trends'!$G$9:$Z$9</c:f>
              <c:numCache>
                <c:formatCode>#,##0</c:formatCode>
                <c:ptCount val="20"/>
                <c:pt idx="0">
                  <c:v>193</c:v>
                </c:pt>
                <c:pt idx="1">
                  <c:v>181</c:v>
                </c:pt>
                <c:pt idx="2">
                  <c:v>160</c:v>
                </c:pt>
                <c:pt idx="3">
                  <c:v>135</c:v>
                </c:pt>
                <c:pt idx="4">
                  <c:v>141</c:v>
                </c:pt>
                <c:pt idx="5">
                  <c:v>133</c:v>
                </c:pt>
                <c:pt idx="6">
                  <c:v>133</c:v>
                </c:pt>
                <c:pt idx="7">
                  <c:v>145</c:v>
                </c:pt>
                <c:pt idx="8">
                  <c:v>117</c:v>
                </c:pt>
                <c:pt idx="9">
                  <c:v>129</c:v>
                </c:pt>
                <c:pt idx="10">
                  <c:v>96</c:v>
                </c:pt>
                <c:pt idx="11">
                  <c:v>101</c:v>
                </c:pt>
                <c:pt idx="12">
                  <c:v>81</c:v>
                </c:pt>
                <c:pt idx="13">
                  <c:v>83</c:v>
                </c:pt>
                <c:pt idx="14">
                  <c:v>77</c:v>
                </c:pt>
                <c:pt idx="15">
                  <c:v>64</c:v>
                </c:pt>
                <c:pt idx="16">
                  <c:v>48</c:v>
                </c:pt>
                <c:pt idx="17">
                  <c:v>56</c:v>
                </c:pt>
                <c:pt idx="18">
                  <c:v>33</c:v>
                </c:pt>
                <c:pt idx="19">
                  <c:v>41</c:v>
                </c:pt>
              </c:numCache>
            </c:numRef>
          </c:val>
          <c:smooth val="0"/>
          <c:extLst>
            <c:ext xmlns:c16="http://schemas.microsoft.com/office/drawing/2014/chart" uri="{C3380CC4-5D6E-409C-BE32-E72D297353CC}">
              <c16:uniqueId val="{00000000-9C95-4253-82D3-EF2913852BBB}"/>
            </c:ext>
          </c:extLst>
        </c:ser>
        <c:ser>
          <c:idx val="1"/>
          <c:order val="1"/>
          <c:tx>
            <c:strRef>
              <c:f>'1.Firearm knife violence trends'!$B$10</c:f>
              <c:strCache>
                <c:ptCount val="1"/>
                <c:pt idx="0">
                  <c:v>Domestic assault</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trends'!$G$10:$Z$10</c:f>
              <c:numCache>
                <c:formatCode>#,##0</c:formatCode>
                <c:ptCount val="20"/>
                <c:pt idx="0">
                  <c:v>48</c:v>
                </c:pt>
                <c:pt idx="1">
                  <c:v>45</c:v>
                </c:pt>
                <c:pt idx="2">
                  <c:v>44</c:v>
                </c:pt>
                <c:pt idx="3">
                  <c:v>30</c:v>
                </c:pt>
                <c:pt idx="4">
                  <c:v>44</c:v>
                </c:pt>
                <c:pt idx="5">
                  <c:v>31</c:v>
                </c:pt>
                <c:pt idx="6">
                  <c:v>43</c:v>
                </c:pt>
                <c:pt idx="7">
                  <c:v>30</c:v>
                </c:pt>
                <c:pt idx="8">
                  <c:v>37</c:v>
                </c:pt>
                <c:pt idx="9">
                  <c:v>34</c:v>
                </c:pt>
                <c:pt idx="10">
                  <c:v>35</c:v>
                </c:pt>
                <c:pt idx="11">
                  <c:v>21</c:v>
                </c:pt>
                <c:pt idx="12">
                  <c:v>23</c:v>
                </c:pt>
                <c:pt idx="13">
                  <c:v>18</c:v>
                </c:pt>
                <c:pt idx="14">
                  <c:v>22</c:v>
                </c:pt>
                <c:pt idx="15">
                  <c:v>19</c:v>
                </c:pt>
                <c:pt idx="16">
                  <c:v>13</c:v>
                </c:pt>
                <c:pt idx="17">
                  <c:v>16</c:v>
                </c:pt>
                <c:pt idx="18">
                  <c:v>14</c:v>
                </c:pt>
                <c:pt idx="19">
                  <c:v>11</c:v>
                </c:pt>
              </c:numCache>
            </c:numRef>
          </c:val>
          <c:smooth val="0"/>
          <c:extLst>
            <c:ext xmlns:c16="http://schemas.microsoft.com/office/drawing/2014/chart" uri="{C3380CC4-5D6E-409C-BE32-E72D297353CC}">
              <c16:uniqueId val="{00000001-9C95-4253-82D3-EF2913852BBB}"/>
            </c:ext>
          </c:extLst>
        </c:ser>
        <c:ser>
          <c:idx val="2"/>
          <c:order val="2"/>
          <c:tx>
            <c:strRef>
              <c:f>'1.Firearm knife violence trends'!$B$11</c:f>
              <c:strCache>
                <c:ptCount val="1"/>
                <c:pt idx="0">
                  <c:v>Robbery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trends'!$G$11:$Z$11</c:f>
              <c:numCache>
                <c:formatCode>#,##0</c:formatCode>
                <c:ptCount val="20"/>
                <c:pt idx="0">
                  <c:v>598</c:v>
                </c:pt>
                <c:pt idx="1">
                  <c:v>590</c:v>
                </c:pt>
                <c:pt idx="2">
                  <c:v>416</c:v>
                </c:pt>
                <c:pt idx="3">
                  <c:v>515</c:v>
                </c:pt>
                <c:pt idx="4">
                  <c:v>442</c:v>
                </c:pt>
                <c:pt idx="5">
                  <c:v>396</c:v>
                </c:pt>
                <c:pt idx="6">
                  <c:v>382</c:v>
                </c:pt>
                <c:pt idx="7">
                  <c:v>325</c:v>
                </c:pt>
                <c:pt idx="8">
                  <c:v>299</c:v>
                </c:pt>
                <c:pt idx="9">
                  <c:v>178</c:v>
                </c:pt>
                <c:pt idx="10">
                  <c:v>167</c:v>
                </c:pt>
                <c:pt idx="11">
                  <c:v>131</c:v>
                </c:pt>
                <c:pt idx="12">
                  <c:v>156</c:v>
                </c:pt>
                <c:pt idx="13">
                  <c:v>161</c:v>
                </c:pt>
                <c:pt idx="14">
                  <c:v>103</c:v>
                </c:pt>
                <c:pt idx="15">
                  <c:v>86</c:v>
                </c:pt>
                <c:pt idx="16">
                  <c:v>111</c:v>
                </c:pt>
                <c:pt idx="17">
                  <c:v>107</c:v>
                </c:pt>
                <c:pt idx="18">
                  <c:v>94</c:v>
                </c:pt>
                <c:pt idx="19">
                  <c:v>93</c:v>
                </c:pt>
              </c:numCache>
            </c:numRef>
          </c:val>
          <c:smooth val="0"/>
          <c:extLst>
            <c:ext xmlns:c16="http://schemas.microsoft.com/office/drawing/2014/chart" uri="{C3380CC4-5D6E-409C-BE32-E72D297353CC}">
              <c16:uniqueId val="{00000002-9C95-4253-82D3-EF2913852BBB}"/>
            </c:ext>
          </c:extLst>
        </c:ser>
        <c:dLbls>
          <c:showLegendKey val="0"/>
          <c:showVal val="0"/>
          <c:showCatName val="0"/>
          <c:showSerName val="0"/>
          <c:showPercent val="0"/>
          <c:showBubbleSize val="0"/>
        </c:dLbls>
        <c:marker val="1"/>
        <c:smooth val="0"/>
        <c:axId val="1333271216"/>
        <c:axId val="1333271576"/>
      </c:lineChart>
      <c:catAx>
        <c:axId val="133327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576"/>
        <c:crosses val="autoZero"/>
        <c:auto val="1"/>
        <c:lblAlgn val="ctr"/>
        <c:lblOffset val="100"/>
        <c:noMultiLvlLbl val="0"/>
      </c:catAx>
      <c:valAx>
        <c:axId val="1333271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a:t>
                </a:r>
              </a:p>
            </c:rich>
          </c:tx>
          <c:layout>
            <c:manualLayout>
              <c:xMode val="edge"/>
              <c:yMode val="edge"/>
              <c:x val="7.0208459234821774E-3"/>
              <c:y val="0.447882976552232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216"/>
        <c:crosses val="autoZero"/>
        <c:crossBetween val="between"/>
      </c:valAx>
      <c:spPr>
        <a:noFill/>
        <a:ln>
          <a:noFill/>
        </a:ln>
        <a:effectLst/>
      </c:spPr>
    </c:plotArea>
    <c:legend>
      <c:legendPos val="tr"/>
      <c:layout>
        <c:manualLayout>
          <c:xMode val="edge"/>
          <c:yMode val="edge"/>
          <c:x val="0.57629738460590163"/>
          <c:y val="0.14347706172141528"/>
          <c:w val="0.41434148749612221"/>
          <c:h val="0.15790384973860011"/>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2b. Number of murder and attempted</a:t>
            </a:r>
            <a:r>
              <a:rPr lang="en-AU" baseline="0"/>
              <a:t> murder</a:t>
            </a:r>
            <a:r>
              <a:rPr lang="en-AU"/>
              <a:t> victims where</a:t>
            </a:r>
            <a:r>
              <a:rPr lang="en-AU" baseline="0"/>
              <a:t> a firearm was recorded by NSW Police, </a:t>
            </a:r>
            <a:br>
              <a:rPr lang="en-AU" baseline="0"/>
            </a:br>
            <a:r>
              <a:rPr lang="en-AU" baseline="0"/>
              <a:t>Jan 2006 to Dec 2025</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2"/>
          <c:order val="0"/>
          <c:tx>
            <c:strRef>
              <c:f>'1.Firearm knife violence trends'!$B$7</c:f>
              <c:strCache>
                <c:ptCount val="1"/>
                <c:pt idx="0">
                  <c:v>Murder**</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trends'!$G$7:$Z$7</c:f>
              <c:numCache>
                <c:formatCode>#,##0</c:formatCode>
                <c:ptCount val="20"/>
                <c:pt idx="0">
                  <c:v>18</c:v>
                </c:pt>
                <c:pt idx="1">
                  <c:v>10</c:v>
                </c:pt>
                <c:pt idx="2">
                  <c:v>9</c:v>
                </c:pt>
                <c:pt idx="3">
                  <c:v>14</c:v>
                </c:pt>
                <c:pt idx="4">
                  <c:v>17</c:v>
                </c:pt>
                <c:pt idx="5">
                  <c:v>11</c:v>
                </c:pt>
                <c:pt idx="6">
                  <c:v>14</c:v>
                </c:pt>
                <c:pt idx="7">
                  <c:v>16</c:v>
                </c:pt>
                <c:pt idx="8">
                  <c:v>23</c:v>
                </c:pt>
                <c:pt idx="9">
                  <c:v>16</c:v>
                </c:pt>
                <c:pt idx="10">
                  <c:v>14</c:v>
                </c:pt>
                <c:pt idx="11">
                  <c:v>9</c:v>
                </c:pt>
                <c:pt idx="12">
                  <c:v>9</c:v>
                </c:pt>
                <c:pt idx="13">
                  <c:v>5</c:v>
                </c:pt>
                <c:pt idx="14">
                  <c:v>10</c:v>
                </c:pt>
                <c:pt idx="15">
                  <c:v>11</c:v>
                </c:pt>
                <c:pt idx="16">
                  <c:v>10</c:v>
                </c:pt>
                <c:pt idx="17">
                  <c:v>13</c:v>
                </c:pt>
                <c:pt idx="18">
                  <c:v>8</c:v>
                </c:pt>
                <c:pt idx="19">
                  <c:v>29</c:v>
                </c:pt>
              </c:numCache>
            </c:numRef>
          </c:val>
          <c:smooth val="0"/>
          <c:extLst>
            <c:ext xmlns:c16="http://schemas.microsoft.com/office/drawing/2014/chart" uri="{C3380CC4-5D6E-409C-BE32-E72D297353CC}">
              <c16:uniqueId val="{00000000-940B-4D6B-94FB-D10DC28EA042}"/>
            </c:ext>
          </c:extLst>
        </c:ser>
        <c:ser>
          <c:idx val="0"/>
          <c:order val="1"/>
          <c:tx>
            <c:strRef>
              <c:f>'1.Firearm knife violence trends'!$B$8</c:f>
              <c:strCache>
                <c:ptCount val="1"/>
                <c:pt idx="0">
                  <c:v>Attempted murder</c:v>
                </c:pt>
              </c:strCache>
            </c:strRef>
          </c:tx>
          <c:spPr>
            <a:ln w="28575" cap="rnd">
              <a:solidFill>
                <a:srgbClr val="00B050"/>
              </a:solidFill>
              <a:round/>
            </a:ln>
            <a:effectLst/>
          </c:spPr>
          <c:marker>
            <c:symbol val="diamond"/>
            <c:size val="5"/>
            <c:spPr>
              <a:solidFill>
                <a:srgbClr val="00B050"/>
              </a:solidFill>
              <a:ln w="9525">
                <a:solidFill>
                  <a:srgbClr val="00B050"/>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trends'!$G$8:$Z$8</c:f>
              <c:numCache>
                <c:formatCode>#,##0</c:formatCode>
                <c:ptCount val="20"/>
                <c:pt idx="0">
                  <c:v>28</c:v>
                </c:pt>
                <c:pt idx="1">
                  <c:v>16</c:v>
                </c:pt>
                <c:pt idx="2">
                  <c:v>25</c:v>
                </c:pt>
                <c:pt idx="3">
                  <c:v>16</c:v>
                </c:pt>
                <c:pt idx="4">
                  <c:v>13</c:v>
                </c:pt>
                <c:pt idx="5">
                  <c:v>24</c:v>
                </c:pt>
                <c:pt idx="6">
                  <c:v>16</c:v>
                </c:pt>
                <c:pt idx="7">
                  <c:v>24</c:v>
                </c:pt>
                <c:pt idx="8">
                  <c:v>10</c:v>
                </c:pt>
                <c:pt idx="9">
                  <c:v>12</c:v>
                </c:pt>
                <c:pt idx="10">
                  <c:v>8</c:v>
                </c:pt>
                <c:pt idx="11">
                  <c:v>11</c:v>
                </c:pt>
                <c:pt idx="12">
                  <c:v>8</c:v>
                </c:pt>
                <c:pt idx="13">
                  <c:v>13</c:v>
                </c:pt>
                <c:pt idx="14">
                  <c:v>9</c:v>
                </c:pt>
                <c:pt idx="15">
                  <c:v>12</c:v>
                </c:pt>
                <c:pt idx="16">
                  <c:v>6</c:v>
                </c:pt>
                <c:pt idx="17">
                  <c:v>6</c:v>
                </c:pt>
                <c:pt idx="18">
                  <c:v>9</c:v>
                </c:pt>
                <c:pt idx="19">
                  <c:v>6</c:v>
                </c:pt>
              </c:numCache>
            </c:numRef>
          </c:val>
          <c:smooth val="0"/>
          <c:extLst>
            <c:ext xmlns:c16="http://schemas.microsoft.com/office/drawing/2014/chart" uri="{C3380CC4-5D6E-409C-BE32-E72D297353CC}">
              <c16:uniqueId val="{00000001-940B-4D6B-94FB-D10DC28EA042}"/>
            </c:ext>
          </c:extLst>
        </c:ser>
        <c:dLbls>
          <c:showLegendKey val="0"/>
          <c:showVal val="0"/>
          <c:showCatName val="0"/>
          <c:showSerName val="0"/>
          <c:showPercent val="0"/>
          <c:showBubbleSize val="0"/>
        </c:dLbls>
        <c:marker val="1"/>
        <c:smooth val="0"/>
        <c:axId val="1333271216"/>
        <c:axId val="1333271576"/>
      </c:lineChart>
      <c:catAx>
        <c:axId val="133327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576"/>
        <c:crosses val="autoZero"/>
        <c:auto val="1"/>
        <c:lblAlgn val="ctr"/>
        <c:lblOffset val="100"/>
        <c:noMultiLvlLbl val="0"/>
      </c:catAx>
      <c:valAx>
        <c:axId val="1333271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a:t>
                </a:r>
              </a:p>
            </c:rich>
          </c:tx>
          <c:layout>
            <c:manualLayout>
              <c:xMode val="edge"/>
              <c:yMode val="edge"/>
              <c:x val="7.0208459234821774E-3"/>
              <c:y val="0.447882976552232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216"/>
        <c:crosses val="autoZero"/>
        <c:crossBetween val="between"/>
      </c:valAx>
      <c:spPr>
        <a:noFill/>
        <a:ln>
          <a:noFill/>
        </a:ln>
        <a:effectLst/>
      </c:spPr>
    </c:plotArea>
    <c:legend>
      <c:legendPos val="tr"/>
      <c:layout>
        <c:manualLayout>
          <c:xMode val="edge"/>
          <c:yMode val="edge"/>
          <c:x val="0.623075610537008"/>
          <c:y val="0.15592430369474497"/>
          <c:w val="0.34880862281915886"/>
          <c:h val="0.11632938487563634"/>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u="none" strike="noStrike" kern="1200" spc="0" baseline="0">
                <a:solidFill>
                  <a:sysClr val="windowText" lastClr="000000">
                    <a:lumMod val="65000"/>
                    <a:lumOff val="35000"/>
                  </a:sysClr>
                </a:solidFill>
              </a:rPr>
              <a:t>3b. Number of assault and robbery incidents where a knife* was recorded by NSW Police, </a:t>
            </a:r>
            <a:br>
              <a:rPr lang="en-AU" sz="1400" b="0" i="0" u="none" strike="noStrike" kern="1200" spc="0" baseline="0">
                <a:solidFill>
                  <a:sysClr val="windowText" lastClr="000000">
                    <a:lumMod val="65000"/>
                    <a:lumOff val="35000"/>
                  </a:sysClr>
                </a:solidFill>
              </a:rPr>
            </a:br>
            <a:r>
              <a:rPr lang="en-AU" sz="1400" b="0" i="0" u="none" strike="noStrike" kern="1200" spc="0" baseline="0">
                <a:solidFill>
                  <a:sysClr val="windowText" lastClr="000000">
                    <a:lumMod val="65000"/>
                    <a:lumOff val="35000"/>
                  </a:sysClr>
                </a:solidFill>
              </a:rPr>
              <a:t>Jan 2006 to Dec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'1.Firearm knife violence trends'!$B$14</c:f>
              <c:strCache>
                <c:ptCount val="1"/>
                <c:pt idx="0">
                  <c:v>Non-domestic assault</c:v>
                </c:pt>
              </c:strCache>
            </c:strRef>
          </c:tx>
          <c:spPr>
            <a:ln w="28575" cap="rnd">
              <a:solidFill>
                <a:schemeClr val="accent1"/>
              </a:solidFill>
              <a:round/>
            </a:ln>
            <a:effectLst/>
          </c:spPr>
          <c:marker>
            <c:symbol val="diamond"/>
            <c:size val="5"/>
            <c:spPr>
              <a:solidFill>
                <a:schemeClr val="accent1"/>
              </a:solidFill>
              <a:ln w="9525">
                <a:solidFill>
                  <a:schemeClr val="accent1"/>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trends'!$G$14:$Z$14</c:f>
              <c:numCache>
                <c:formatCode>#,##0</c:formatCode>
                <c:ptCount val="20"/>
                <c:pt idx="0">
                  <c:v>1334</c:v>
                </c:pt>
                <c:pt idx="1">
                  <c:v>1246</c:v>
                </c:pt>
                <c:pt idx="2">
                  <c:v>1203</c:v>
                </c:pt>
                <c:pt idx="3">
                  <c:v>1077</c:v>
                </c:pt>
                <c:pt idx="4">
                  <c:v>1034</c:v>
                </c:pt>
                <c:pt idx="5">
                  <c:v>921</c:v>
                </c:pt>
                <c:pt idx="6">
                  <c:v>871</c:v>
                </c:pt>
                <c:pt idx="7">
                  <c:v>827</c:v>
                </c:pt>
                <c:pt idx="8">
                  <c:v>738</c:v>
                </c:pt>
                <c:pt idx="9">
                  <c:v>679</c:v>
                </c:pt>
                <c:pt idx="10">
                  <c:v>692</c:v>
                </c:pt>
                <c:pt idx="11">
                  <c:v>646</c:v>
                </c:pt>
                <c:pt idx="12">
                  <c:v>622</c:v>
                </c:pt>
                <c:pt idx="13">
                  <c:v>690</c:v>
                </c:pt>
                <c:pt idx="14">
                  <c:v>632</c:v>
                </c:pt>
                <c:pt idx="15">
                  <c:v>551</c:v>
                </c:pt>
                <c:pt idx="16">
                  <c:v>545</c:v>
                </c:pt>
                <c:pt idx="17">
                  <c:v>547</c:v>
                </c:pt>
                <c:pt idx="18">
                  <c:v>514</c:v>
                </c:pt>
                <c:pt idx="19">
                  <c:v>484</c:v>
                </c:pt>
              </c:numCache>
            </c:numRef>
          </c:val>
          <c:smooth val="0"/>
          <c:extLst>
            <c:ext xmlns:c16="http://schemas.microsoft.com/office/drawing/2014/chart" uri="{C3380CC4-5D6E-409C-BE32-E72D297353CC}">
              <c16:uniqueId val="{00000000-E623-499B-9EDB-D014840FBFE8}"/>
            </c:ext>
          </c:extLst>
        </c:ser>
        <c:ser>
          <c:idx val="1"/>
          <c:order val="1"/>
          <c:tx>
            <c:strRef>
              <c:f>'1.Firearm knife violence trends'!$B$15</c:f>
              <c:strCache>
                <c:ptCount val="1"/>
                <c:pt idx="0">
                  <c:v>Domestic assault</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trends'!$G$15:$Z$15</c:f>
              <c:numCache>
                <c:formatCode>#,##0</c:formatCode>
                <c:ptCount val="20"/>
                <c:pt idx="0">
                  <c:v>1075</c:v>
                </c:pt>
                <c:pt idx="1">
                  <c:v>1202</c:v>
                </c:pt>
                <c:pt idx="2">
                  <c:v>1003</c:v>
                </c:pt>
                <c:pt idx="3">
                  <c:v>989</c:v>
                </c:pt>
                <c:pt idx="4">
                  <c:v>950</c:v>
                </c:pt>
                <c:pt idx="5">
                  <c:v>970</c:v>
                </c:pt>
                <c:pt idx="6">
                  <c:v>915</c:v>
                </c:pt>
                <c:pt idx="7">
                  <c:v>989</c:v>
                </c:pt>
                <c:pt idx="8">
                  <c:v>900</c:v>
                </c:pt>
                <c:pt idx="9">
                  <c:v>878</c:v>
                </c:pt>
                <c:pt idx="10">
                  <c:v>663</c:v>
                </c:pt>
                <c:pt idx="11">
                  <c:v>672</c:v>
                </c:pt>
                <c:pt idx="12">
                  <c:v>626</c:v>
                </c:pt>
                <c:pt idx="13">
                  <c:v>649</c:v>
                </c:pt>
                <c:pt idx="14">
                  <c:v>580</c:v>
                </c:pt>
                <c:pt idx="15">
                  <c:v>522</c:v>
                </c:pt>
                <c:pt idx="16">
                  <c:v>496</c:v>
                </c:pt>
                <c:pt idx="17">
                  <c:v>446</c:v>
                </c:pt>
                <c:pt idx="18">
                  <c:v>413</c:v>
                </c:pt>
                <c:pt idx="19">
                  <c:v>382</c:v>
                </c:pt>
              </c:numCache>
            </c:numRef>
          </c:val>
          <c:smooth val="0"/>
          <c:extLst>
            <c:ext xmlns:c16="http://schemas.microsoft.com/office/drawing/2014/chart" uri="{C3380CC4-5D6E-409C-BE32-E72D297353CC}">
              <c16:uniqueId val="{00000001-E623-499B-9EDB-D014840FBFE8}"/>
            </c:ext>
          </c:extLst>
        </c:ser>
        <c:ser>
          <c:idx val="2"/>
          <c:order val="2"/>
          <c:tx>
            <c:strRef>
              <c:f>'1.Firearm knife violence trends'!$B$16</c:f>
              <c:strCache>
                <c:ptCount val="1"/>
                <c:pt idx="0">
                  <c:v>Robbery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trends'!$G$16:$Z$16</c:f>
              <c:numCache>
                <c:formatCode>#,##0</c:formatCode>
                <c:ptCount val="20"/>
                <c:pt idx="0">
                  <c:v>1831</c:v>
                </c:pt>
                <c:pt idx="1">
                  <c:v>1629</c:v>
                </c:pt>
                <c:pt idx="2">
                  <c:v>1329</c:v>
                </c:pt>
                <c:pt idx="3">
                  <c:v>1195</c:v>
                </c:pt>
                <c:pt idx="4">
                  <c:v>1088</c:v>
                </c:pt>
                <c:pt idx="5">
                  <c:v>1124</c:v>
                </c:pt>
                <c:pt idx="6">
                  <c:v>1036</c:v>
                </c:pt>
                <c:pt idx="7">
                  <c:v>1039</c:v>
                </c:pt>
                <c:pt idx="8">
                  <c:v>889</c:v>
                </c:pt>
                <c:pt idx="9">
                  <c:v>715</c:v>
                </c:pt>
                <c:pt idx="10">
                  <c:v>598</c:v>
                </c:pt>
                <c:pt idx="11">
                  <c:v>634</c:v>
                </c:pt>
                <c:pt idx="12">
                  <c:v>609</c:v>
                </c:pt>
                <c:pt idx="13">
                  <c:v>710</c:v>
                </c:pt>
                <c:pt idx="14">
                  <c:v>642</c:v>
                </c:pt>
                <c:pt idx="15">
                  <c:v>529</c:v>
                </c:pt>
                <c:pt idx="16">
                  <c:v>564</c:v>
                </c:pt>
                <c:pt idx="17">
                  <c:v>509</c:v>
                </c:pt>
                <c:pt idx="18">
                  <c:v>605</c:v>
                </c:pt>
                <c:pt idx="19">
                  <c:v>537</c:v>
                </c:pt>
              </c:numCache>
            </c:numRef>
          </c:val>
          <c:smooth val="0"/>
          <c:extLst>
            <c:ext xmlns:c16="http://schemas.microsoft.com/office/drawing/2014/chart" uri="{C3380CC4-5D6E-409C-BE32-E72D297353CC}">
              <c16:uniqueId val="{00000002-E623-499B-9EDB-D014840FBFE8}"/>
            </c:ext>
          </c:extLst>
        </c:ser>
        <c:dLbls>
          <c:showLegendKey val="0"/>
          <c:showVal val="0"/>
          <c:showCatName val="0"/>
          <c:showSerName val="0"/>
          <c:showPercent val="0"/>
          <c:showBubbleSize val="0"/>
        </c:dLbls>
        <c:marker val="1"/>
        <c:smooth val="0"/>
        <c:axId val="758671048"/>
        <c:axId val="758672488"/>
      </c:lineChart>
      <c:catAx>
        <c:axId val="758671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8672488"/>
        <c:crosses val="autoZero"/>
        <c:auto val="1"/>
        <c:lblAlgn val="ctr"/>
        <c:lblOffset val="100"/>
        <c:noMultiLvlLbl val="0"/>
      </c:catAx>
      <c:valAx>
        <c:axId val="758672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8671048"/>
        <c:crosses val="autoZero"/>
        <c:crossBetween val="between"/>
      </c:valAx>
      <c:spPr>
        <a:noFill/>
        <a:ln>
          <a:noFill/>
        </a:ln>
        <a:effectLst/>
      </c:spPr>
    </c:plotArea>
    <c:legend>
      <c:legendPos val="tr"/>
      <c:layout>
        <c:manualLayout>
          <c:xMode val="edge"/>
          <c:yMode val="edge"/>
          <c:x val="0.61275662914335582"/>
          <c:y val="0.13506526644255215"/>
          <c:w val="0.38149954546893583"/>
          <c:h val="0.16210827338610187"/>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3b. Number of murder and attempted</a:t>
            </a:r>
            <a:r>
              <a:rPr lang="en-AU" baseline="0"/>
              <a:t> murder</a:t>
            </a:r>
            <a:r>
              <a:rPr lang="en-AU"/>
              <a:t> victims where</a:t>
            </a:r>
            <a:r>
              <a:rPr lang="en-AU" baseline="0"/>
              <a:t> a knife* was recorded by NSW Police, </a:t>
            </a:r>
            <a:br>
              <a:rPr lang="en-AU" baseline="0"/>
            </a:br>
            <a:r>
              <a:rPr lang="en-AU" baseline="0"/>
              <a:t>Jan 2006 to Dec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2"/>
          <c:order val="0"/>
          <c:tx>
            <c:strRef>
              <c:f>'1.Firearm knife violence trends'!$B$12</c:f>
              <c:strCache>
                <c:ptCount val="1"/>
                <c:pt idx="0">
                  <c:v>Murder**</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trends'!$G$12:$Z$12</c:f>
              <c:numCache>
                <c:formatCode>#,##0</c:formatCode>
                <c:ptCount val="20"/>
                <c:pt idx="0">
                  <c:v>31</c:v>
                </c:pt>
                <c:pt idx="1">
                  <c:v>34</c:v>
                </c:pt>
                <c:pt idx="2">
                  <c:v>30</c:v>
                </c:pt>
                <c:pt idx="3">
                  <c:v>33</c:v>
                </c:pt>
                <c:pt idx="4">
                  <c:v>24</c:v>
                </c:pt>
                <c:pt idx="5">
                  <c:v>26</c:v>
                </c:pt>
                <c:pt idx="6">
                  <c:v>25</c:v>
                </c:pt>
                <c:pt idx="7">
                  <c:v>28</c:v>
                </c:pt>
                <c:pt idx="8">
                  <c:v>24</c:v>
                </c:pt>
                <c:pt idx="9">
                  <c:v>18</c:v>
                </c:pt>
                <c:pt idx="10">
                  <c:v>20</c:v>
                </c:pt>
                <c:pt idx="11">
                  <c:v>20</c:v>
                </c:pt>
                <c:pt idx="12">
                  <c:v>26</c:v>
                </c:pt>
                <c:pt idx="13">
                  <c:v>38</c:v>
                </c:pt>
                <c:pt idx="14">
                  <c:v>27</c:v>
                </c:pt>
                <c:pt idx="15">
                  <c:v>21</c:v>
                </c:pt>
                <c:pt idx="16">
                  <c:v>25</c:v>
                </c:pt>
                <c:pt idx="17">
                  <c:v>21</c:v>
                </c:pt>
                <c:pt idx="18">
                  <c:v>36</c:v>
                </c:pt>
                <c:pt idx="19">
                  <c:v>25</c:v>
                </c:pt>
              </c:numCache>
            </c:numRef>
          </c:val>
          <c:smooth val="0"/>
          <c:extLst>
            <c:ext xmlns:c16="http://schemas.microsoft.com/office/drawing/2014/chart" uri="{C3380CC4-5D6E-409C-BE32-E72D297353CC}">
              <c16:uniqueId val="{00000000-E8F6-427E-AA38-93AAA15934B9}"/>
            </c:ext>
          </c:extLst>
        </c:ser>
        <c:ser>
          <c:idx val="0"/>
          <c:order val="1"/>
          <c:tx>
            <c:strRef>
              <c:f>'1.Firearm knife violence trends'!$B$13</c:f>
              <c:strCache>
                <c:ptCount val="1"/>
                <c:pt idx="0">
                  <c:v>Attempted murder</c:v>
                </c:pt>
              </c:strCache>
            </c:strRef>
          </c:tx>
          <c:spPr>
            <a:ln w="28575" cap="rnd">
              <a:solidFill>
                <a:srgbClr val="00B050"/>
              </a:solidFill>
              <a:round/>
            </a:ln>
            <a:effectLst/>
          </c:spPr>
          <c:marker>
            <c:symbol val="diamond"/>
            <c:size val="5"/>
            <c:spPr>
              <a:solidFill>
                <a:srgbClr val="00B050"/>
              </a:solidFill>
              <a:ln w="9525">
                <a:solidFill>
                  <a:srgbClr val="00B050"/>
                </a:solidFill>
              </a:ln>
              <a:effectLst/>
            </c:spPr>
          </c:marker>
          <c:cat>
            <c:strRef>
              <c:f>'1.Firearm knife violence trends'!$G$5:$Z$6</c:f>
              <c:strCache>
                <c:ptCount val="20"/>
                <c:pt idx="0">
                  <c:v>Jan - Dec 2006</c:v>
                </c:pt>
                <c:pt idx="1">
                  <c:v>Jan - Dec 2007</c:v>
                </c:pt>
                <c:pt idx="2">
                  <c:v>Jan - Dec 2008</c:v>
                </c:pt>
                <c:pt idx="3">
                  <c:v>Jan - Dec 2009</c:v>
                </c:pt>
                <c:pt idx="4">
                  <c:v>Jan - Dec 2010</c:v>
                </c:pt>
                <c:pt idx="5">
                  <c:v>Jan - Dec 2011</c:v>
                </c:pt>
                <c:pt idx="6">
                  <c:v>Jan - Dec 2012</c:v>
                </c:pt>
                <c:pt idx="7">
                  <c:v>Jan - Dec 2013</c:v>
                </c:pt>
                <c:pt idx="8">
                  <c:v>Jan - Dec 2014</c:v>
                </c:pt>
                <c:pt idx="9">
                  <c:v>Jan - Dec 2015</c:v>
                </c:pt>
                <c:pt idx="10">
                  <c:v>Jan - Dec 2016</c:v>
                </c:pt>
                <c:pt idx="11">
                  <c:v>Jan - Dec 2017</c:v>
                </c:pt>
                <c:pt idx="12">
                  <c:v>Jan - Dec 2018</c:v>
                </c:pt>
                <c:pt idx="13">
                  <c:v>Jan - Dec 2019</c:v>
                </c:pt>
                <c:pt idx="14">
                  <c:v>Jan - Dec 2020</c:v>
                </c:pt>
                <c:pt idx="15">
                  <c:v>Jan - Dec 2021</c:v>
                </c:pt>
                <c:pt idx="16">
                  <c:v>Jan - Dec 2022</c:v>
                </c:pt>
                <c:pt idx="17">
                  <c:v>Jan - Dec 2023</c:v>
                </c:pt>
                <c:pt idx="18">
                  <c:v>Jan - Dec 2024</c:v>
                </c:pt>
                <c:pt idx="19">
                  <c:v>Jan - Dec 2025</c:v>
                </c:pt>
              </c:strCache>
            </c:strRef>
          </c:cat>
          <c:val>
            <c:numRef>
              <c:f>'1.Firearm knife violence trends'!$G$13:$Z$13</c:f>
              <c:numCache>
                <c:formatCode>#,##0</c:formatCode>
                <c:ptCount val="20"/>
                <c:pt idx="0">
                  <c:v>21</c:v>
                </c:pt>
                <c:pt idx="1">
                  <c:v>25</c:v>
                </c:pt>
                <c:pt idx="2">
                  <c:v>16</c:v>
                </c:pt>
                <c:pt idx="3">
                  <c:v>13</c:v>
                </c:pt>
                <c:pt idx="4">
                  <c:v>11</c:v>
                </c:pt>
                <c:pt idx="5">
                  <c:v>12</c:v>
                </c:pt>
                <c:pt idx="6">
                  <c:v>6</c:v>
                </c:pt>
                <c:pt idx="7">
                  <c:v>5</c:v>
                </c:pt>
                <c:pt idx="8">
                  <c:v>3</c:v>
                </c:pt>
                <c:pt idx="9">
                  <c:v>3</c:v>
                </c:pt>
                <c:pt idx="10">
                  <c:v>13</c:v>
                </c:pt>
                <c:pt idx="11">
                  <c:v>4</c:v>
                </c:pt>
                <c:pt idx="12">
                  <c:v>8</c:v>
                </c:pt>
                <c:pt idx="13">
                  <c:v>9</c:v>
                </c:pt>
                <c:pt idx="14">
                  <c:v>6</c:v>
                </c:pt>
                <c:pt idx="15">
                  <c:v>4</c:v>
                </c:pt>
                <c:pt idx="16">
                  <c:v>2</c:v>
                </c:pt>
                <c:pt idx="17">
                  <c:v>1</c:v>
                </c:pt>
                <c:pt idx="18">
                  <c:v>2</c:v>
                </c:pt>
                <c:pt idx="19">
                  <c:v>0</c:v>
                </c:pt>
              </c:numCache>
            </c:numRef>
          </c:val>
          <c:smooth val="0"/>
          <c:extLst>
            <c:ext xmlns:c16="http://schemas.microsoft.com/office/drawing/2014/chart" uri="{C3380CC4-5D6E-409C-BE32-E72D297353CC}">
              <c16:uniqueId val="{00000001-E8F6-427E-AA38-93AAA15934B9}"/>
            </c:ext>
          </c:extLst>
        </c:ser>
        <c:dLbls>
          <c:showLegendKey val="0"/>
          <c:showVal val="0"/>
          <c:showCatName val="0"/>
          <c:showSerName val="0"/>
          <c:showPercent val="0"/>
          <c:showBubbleSize val="0"/>
        </c:dLbls>
        <c:marker val="1"/>
        <c:smooth val="0"/>
        <c:axId val="1333271216"/>
        <c:axId val="1333271576"/>
      </c:lineChart>
      <c:catAx>
        <c:axId val="133327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576"/>
        <c:crosses val="autoZero"/>
        <c:auto val="1"/>
        <c:lblAlgn val="ctr"/>
        <c:lblOffset val="100"/>
        <c:noMultiLvlLbl val="0"/>
      </c:catAx>
      <c:valAx>
        <c:axId val="1333271576"/>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a:t>
                </a:r>
              </a:p>
            </c:rich>
          </c:tx>
          <c:layout>
            <c:manualLayout>
              <c:xMode val="edge"/>
              <c:yMode val="edge"/>
              <c:x val="7.0208459234821774E-3"/>
              <c:y val="0.447882976552232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216"/>
        <c:crosses val="autoZero"/>
        <c:crossBetween val="between"/>
      </c:valAx>
      <c:spPr>
        <a:noFill/>
        <a:ln>
          <a:noFill/>
        </a:ln>
        <a:effectLst/>
      </c:spPr>
    </c:plotArea>
    <c:legend>
      <c:legendPos val="tr"/>
      <c:layout>
        <c:manualLayout>
          <c:xMode val="edge"/>
          <c:yMode val="edge"/>
          <c:x val="0.64944549175762223"/>
          <c:y val="0.21825705918124247"/>
          <c:w val="0.34880862281915886"/>
          <c:h val="0.11632938487563634"/>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84571</xdr:rowOff>
    </xdr:from>
    <xdr:to>
      <xdr:col>4</xdr:col>
      <xdr:colOff>783590</xdr:colOff>
      <xdr:row>3</xdr:row>
      <xdr:rowOff>63501</xdr:rowOff>
    </xdr:to>
    <xdr:pic>
      <xdr:nvPicPr>
        <xdr:cNvPr id="2" name="Picture 1">
          <a:extLst>
            <a:ext uri="{FF2B5EF4-FFF2-40B4-BE49-F238E27FC236}">
              <a16:creationId xmlns:a16="http://schemas.microsoft.com/office/drawing/2014/main" id="{83CEAD69-EE06-4994-913B-CA8D659ECC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84571"/>
          <a:ext cx="3779520" cy="522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91108</xdr:colOff>
      <xdr:row>1</xdr:row>
      <xdr:rowOff>77857</xdr:rowOff>
    </xdr:from>
    <xdr:to>
      <xdr:col>18</xdr:col>
      <xdr:colOff>210240</xdr:colOff>
      <xdr:row>23</xdr:row>
      <xdr:rowOff>140805</xdr:rowOff>
    </xdr:to>
    <xdr:graphicFrame macro="">
      <xdr:nvGraphicFramePr>
        <xdr:cNvPr id="2" name="Chart 1">
          <a:extLst>
            <a:ext uri="{FF2B5EF4-FFF2-40B4-BE49-F238E27FC236}">
              <a16:creationId xmlns:a16="http://schemas.microsoft.com/office/drawing/2014/main" id="{5EE2B383-E7D7-45BF-9B92-0362F3F4D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124239</xdr:colOff>
      <xdr:row>24</xdr:row>
      <xdr:rowOff>137630</xdr:rowOff>
    </xdr:from>
    <xdr:to>
      <xdr:col>18</xdr:col>
      <xdr:colOff>249721</xdr:colOff>
      <xdr:row>47</xdr:row>
      <xdr:rowOff>27886</xdr:rowOff>
    </xdr:to>
    <xdr:graphicFrame macro="">
      <xdr:nvGraphicFramePr>
        <xdr:cNvPr id="3" name="Chart 2">
          <a:extLst>
            <a:ext uri="{FF2B5EF4-FFF2-40B4-BE49-F238E27FC236}">
              <a16:creationId xmlns:a16="http://schemas.microsoft.com/office/drawing/2014/main" id="{96F9E3F6-D580-4FBB-9829-5CB5CDEB0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35063</xdr:colOff>
      <xdr:row>1</xdr:row>
      <xdr:rowOff>89177</xdr:rowOff>
    </xdr:from>
    <xdr:to>
      <xdr:col>18</xdr:col>
      <xdr:colOff>356152</xdr:colOff>
      <xdr:row>19</xdr:row>
      <xdr:rowOff>145912</xdr:rowOff>
    </xdr:to>
    <xdr:graphicFrame macro="">
      <xdr:nvGraphicFramePr>
        <xdr:cNvPr id="2" name="Chart 1">
          <a:extLst>
            <a:ext uri="{FF2B5EF4-FFF2-40B4-BE49-F238E27FC236}">
              <a16:creationId xmlns:a16="http://schemas.microsoft.com/office/drawing/2014/main" id="{22ECBE0A-4AE5-4A11-A8F8-2711B601A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29956</xdr:colOff>
      <xdr:row>21</xdr:row>
      <xdr:rowOff>28023</xdr:rowOff>
    </xdr:from>
    <xdr:to>
      <xdr:col>18</xdr:col>
      <xdr:colOff>372717</xdr:colOff>
      <xdr:row>43</xdr:row>
      <xdr:rowOff>94146</xdr:rowOff>
    </xdr:to>
    <xdr:graphicFrame macro="">
      <xdr:nvGraphicFramePr>
        <xdr:cNvPr id="3" name="Chart 2">
          <a:extLst>
            <a:ext uri="{FF2B5EF4-FFF2-40B4-BE49-F238E27FC236}">
              <a16:creationId xmlns:a16="http://schemas.microsoft.com/office/drawing/2014/main" id="{DCEB8F66-7782-4914-9F07-C53E3A6D3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ocsar.nsw.gov.au/Pages/bocsar_crime_stats/bocsar_explanatorynotes.asp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ocsar.nsw.gov.au/Pages/bocsar_crime_stats/bocsar_explanatorynotes.asp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ocsar.nsw.gov.au/Pages/bocsar_crime_stats/bocsar_explanatorynotes.asp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ocsar.nsw.gov.au/Pages/bocsar_crime_stats/bocsar_explanatorynotes.aspx"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ocsar.nsw.gov.au/Pages/bocsar_crime_stats/bocsar_explanatorynotes.asp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ocsar.nsw.gov.au/Pages/bocsar_crime_stats/bocsar_explanatorynotes.asp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ocsar.nsw.gov.au/Pages/bocsar_crime_stats/bocsar_explanatorynot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2D76-486E-4ED7-91E5-CF7C7025095E}">
  <dimension ref="B8:Q37"/>
  <sheetViews>
    <sheetView showGridLines="0" tabSelected="1" zoomScale="115" zoomScaleNormal="115" workbookViewId="0"/>
  </sheetViews>
  <sheetFormatPr defaultColWidth="9.453125" defaultRowHeight="14.5" x14ac:dyDescent="0.35"/>
  <cols>
    <col min="1" max="1" width="5.453125" style="19" customWidth="1"/>
    <col min="2" max="2" width="24.453125" style="19" customWidth="1"/>
    <col min="3" max="3" width="2" style="19" customWidth="1"/>
    <col min="4" max="4" width="16.453125" style="18" customWidth="1"/>
    <col min="5" max="5" width="114" style="19" customWidth="1"/>
    <col min="6" max="16384" width="9.453125" style="19"/>
  </cols>
  <sheetData>
    <row r="8" spans="2:8" ht="26" x14ac:dyDescent="0.6">
      <c r="B8" s="17" t="s">
        <v>0</v>
      </c>
      <c r="C8" s="17"/>
      <c r="E8" s="18"/>
    </row>
    <row r="10" spans="2:8" x14ac:dyDescent="0.35">
      <c r="B10" s="223" t="s">
        <v>133</v>
      </c>
      <c r="C10" s="223"/>
      <c r="D10" s="224"/>
      <c r="E10" s="224"/>
      <c r="F10" s="224"/>
      <c r="G10" s="224"/>
      <c r="H10" s="224"/>
    </row>
    <row r="12" spans="2:8" x14ac:dyDescent="0.35">
      <c r="B12" s="225" t="s">
        <v>134</v>
      </c>
      <c r="C12" s="225"/>
      <c r="D12" s="225"/>
      <c r="E12" s="225"/>
    </row>
    <row r="13" spans="2:8" x14ac:dyDescent="0.35">
      <c r="B13" s="225"/>
      <c r="C13" s="225"/>
      <c r="D13" s="225"/>
      <c r="E13" s="225"/>
    </row>
    <row r="15" spans="2:8" x14ac:dyDescent="0.35">
      <c r="B15" s="20" t="s">
        <v>1</v>
      </c>
      <c r="C15" s="20"/>
      <c r="D15" s="21" t="s">
        <v>2</v>
      </c>
      <c r="E15" s="22"/>
      <c r="F15" s="23"/>
      <c r="G15" s="23"/>
      <c r="H15" s="23"/>
    </row>
    <row r="16" spans="2:8" x14ac:dyDescent="0.35">
      <c r="B16" s="24"/>
      <c r="D16" s="19"/>
      <c r="E16" s="25"/>
    </row>
    <row r="17" spans="2:8" x14ac:dyDescent="0.35">
      <c r="B17" s="219" t="s">
        <v>3</v>
      </c>
      <c r="C17" s="26"/>
      <c r="D17" s="27" t="s">
        <v>4</v>
      </c>
      <c r="E17" s="28" t="s">
        <v>5</v>
      </c>
      <c r="F17" s="226"/>
      <c r="G17" s="226"/>
      <c r="H17" s="226"/>
    </row>
    <row r="18" spans="2:8" x14ac:dyDescent="0.35">
      <c r="B18" s="220"/>
      <c r="C18" s="29"/>
      <c r="D18" s="30" t="s">
        <v>6</v>
      </c>
      <c r="E18" s="31" t="s">
        <v>7</v>
      </c>
      <c r="F18" s="227"/>
      <c r="G18" s="227"/>
      <c r="H18" s="227"/>
    </row>
    <row r="19" spans="2:8" x14ac:dyDescent="0.35">
      <c r="B19" s="32"/>
      <c r="C19" s="25"/>
      <c r="D19" s="33"/>
      <c r="E19" s="25"/>
    </row>
    <row r="20" spans="2:8" x14ac:dyDescent="0.35">
      <c r="B20" s="219" t="s">
        <v>8</v>
      </c>
      <c r="C20" s="26"/>
      <c r="D20" s="105" t="s">
        <v>9</v>
      </c>
      <c r="E20" s="34" t="s">
        <v>135</v>
      </c>
      <c r="F20" s="221"/>
      <c r="G20" s="221"/>
      <c r="H20" s="221"/>
    </row>
    <row r="21" spans="2:8" x14ac:dyDescent="0.35">
      <c r="B21" s="220"/>
      <c r="C21" s="29"/>
      <c r="D21" s="106" t="s">
        <v>10</v>
      </c>
      <c r="E21" s="35" t="s">
        <v>136</v>
      </c>
      <c r="F21" s="222"/>
      <c r="G21" s="222"/>
      <c r="H21" s="222"/>
    </row>
    <row r="22" spans="2:8" x14ac:dyDescent="0.35">
      <c r="B22" s="32"/>
      <c r="C22" s="25"/>
      <c r="D22" s="36"/>
      <c r="E22" s="25"/>
      <c r="F22" s="37"/>
      <c r="G22" s="37"/>
      <c r="H22" s="37"/>
    </row>
    <row r="23" spans="2:8" x14ac:dyDescent="0.35">
      <c r="B23" s="210" t="s">
        <v>11</v>
      </c>
      <c r="C23" s="26"/>
      <c r="D23" s="213">
        <v>4</v>
      </c>
      <c r="E23" s="26" t="s">
        <v>12</v>
      </c>
      <c r="F23" s="38"/>
      <c r="G23" s="38"/>
      <c r="H23" s="38"/>
    </row>
    <row r="24" spans="2:8" x14ac:dyDescent="0.35">
      <c r="B24" s="211"/>
      <c r="C24" s="25"/>
      <c r="D24" s="214"/>
      <c r="E24" s="39" t="s">
        <v>13</v>
      </c>
      <c r="F24" s="39"/>
      <c r="G24" s="39"/>
      <c r="H24" s="39"/>
    </row>
    <row r="25" spans="2:8" x14ac:dyDescent="0.35">
      <c r="B25" s="211"/>
      <c r="C25" s="25"/>
      <c r="D25" s="214"/>
      <c r="E25" s="40" t="s">
        <v>14</v>
      </c>
      <c r="F25" s="40"/>
      <c r="G25" s="40"/>
      <c r="H25" s="40"/>
    </row>
    <row r="26" spans="2:8" x14ac:dyDescent="0.35">
      <c r="B26" s="212"/>
      <c r="C26" s="29"/>
      <c r="D26" s="215"/>
      <c r="E26" s="41" t="s">
        <v>15</v>
      </c>
      <c r="F26" s="41"/>
      <c r="G26" s="41"/>
      <c r="H26" s="41"/>
    </row>
    <row r="27" spans="2:8" x14ac:dyDescent="0.35">
      <c r="B27" s="42"/>
      <c r="C27" s="25"/>
      <c r="D27" s="43"/>
      <c r="E27" s="25"/>
    </row>
    <row r="28" spans="2:8" ht="15" customHeight="1" x14ac:dyDescent="0.35">
      <c r="B28" s="210" t="s">
        <v>16</v>
      </c>
      <c r="C28" s="26"/>
      <c r="D28" s="213">
        <v>5</v>
      </c>
      <c r="E28" s="26" t="s">
        <v>17</v>
      </c>
      <c r="F28" s="38"/>
      <c r="G28" s="38"/>
      <c r="H28" s="38"/>
    </row>
    <row r="29" spans="2:8" x14ac:dyDescent="0.35">
      <c r="B29" s="211"/>
      <c r="C29" s="25"/>
      <c r="D29" s="214"/>
      <c r="E29" s="216" t="s">
        <v>13</v>
      </c>
      <c r="F29" s="216"/>
      <c r="G29" s="216"/>
      <c r="H29" s="216"/>
    </row>
    <row r="30" spans="2:8" x14ac:dyDescent="0.35">
      <c r="B30" s="211"/>
      <c r="C30" s="25"/>
      <c r="D30" s="214"/>
      <c r="E30" s="217" t="s">
        <v>14</v>
      </c>
      <c r="F30" s="217"/>
      <c r="G30" s="217"/>
      <c r="H30" s="217"/>
    </row>
    <row r="31" spans="2:8" x14ac:dyDescent="0.35">
      <c r="B31" s="212"/>
      <c r="C31" s="29"/>
      <c r="D31" s="215"/>
      <c r="E31" s="218" t="s">
        <v>15</v>
      </c>
      <c r="F31" s="218"/>
      <c r="G31" s="218"/>
      <c r="H31" s="218"/>
    </row>
    <row r="32" spans="2:8" x14ac:dyDescent="0.35">
      <c r="B32" s="44"/>
      <c r="C32" s="25"/>
      <c r="D32" s="43"/>
      <c r="E32" s="26"/>
    </row>
    <row r="33" spans="2:17" x14ac:dyDescent="0.35">
      <c r="B33" s="45" t="s">
        <v>18</v>
      </c>
      <c r="C33" s="25"/>
      <c r="D33" s="33"/>
      <c r="E33" s="25"/>
    </row>
    <row r="34" spans="2:17" x14ac:dyDescent="0.35">
      <c r="B34" s="46"/>
      <c r="C34" s="46"/>
      <c r="D34" s="47"/>
      <c r="E34" s="46"/>
    </row>
    <row r="35" spans="2:17" ht="15" customHeight="1" x14ac:dyDescent="0.35">
      <c r="B35" s="209" t="s">
        <v>19</v>
      </c>
      <c r="C35" s="209"/>
      <c r="D35" s="209"/>
      <c r="E35" s="209"/>
      <c r="F35" s="209"/>
      <c r="G35" s="209"/>
      <c r="H35" s="209"/>
      <c r="I35" s="48"/>
      <c r="J35" s="48"/>
      <c r="K35" s="48"/>
      <c r="L35" s="48"/>
      <c r="M35" s="48"/>
      <c r="N35" s="48"/>
      <c r="O35" s="48"/>
      <c r="P35" s="48"/>
      <c r="Q35" s="48"/>
    </row>
    <row r="36" spans="2:17" x14ac:dyDescent="0.35">
      <c r="B36" s="209"/>
      <c r="C36" s="209"/>
      <c r="D36" s="209"/>
      <c r="E36" s="209"/>
      <c r="F36" s="209"/>
      <c r="G36" s="209"/>
      <c r="H36" s="209"/>
      <c r="I36" s="48"/>
      <c r="J36" s="48"/>
      <c r="K36" s="48"/>
      <c r="L36" s="48"/>
      <c r="M36" s="48"/>
      <c r="N36" s="48"/>
      <c r="O36" s="48"/>
      <c r="P36" s="48"/>
      <c r="Q36" s="48"/>
    </row>
    <row r="37" spans="2:17" x14ac:dyDescent="0.35">
      <c r="B37" s="209"/>
      <c r="C37" s="209"/>
      <c r="D37" s="209"/>
      <c r="E37" s="209"/>
      <c r="F37" s="209"/>
      <c r="G37" s="209"/>
      <c r="H37" s="209"/>
      <c r="I37" s="48"/>
      <c r="J37" s="48"/>
      <c r="K37" s="48"/>
      <c r="L37" s="48"/>
      <c r="M37" s="48"/>
      <c r="N37" s="48"/>
      <c r="O37" s="48"/>
      <c r="P37" s="48"/>
      <c r="Q37" s="48"/>
    </row>
  </sheetData>
  <mergeCells count="16">
    <mergeCell ref="B20:B21"/>
    <mergeCell ref="F20:H20"/>
    <mergeCell ref="F21:H21"/>
    <mergeCell ref="B10:H10"/>
    <mergeCell ref="B12:E13"/>
    <mergeCell ref="B17:B18"/>
    <mergeCell ref="F17:H17"/>
    <mergeCell ref="F18:H18"/>
    <mergeCell ref="B35:H37"/>
    <mergeCell ref="B23:B26"/>
    <mergeCell ref="D23:D26"/>
    <mergeCell ref="B28:B31"/>
    <mergeCell ref="D28:D31"/>
    <mergeCell ref="E29:H29"/>
    <mergeCell ref="E30:H30"/>
    <mergeCell ref="E31:H31"/>
  </mergeCells>
  <hyperlinks>
    <hyperlink ref="D23" location="'Table 2a'!A1" display="2a" xr:uid="{F140A1C7-52E9-4D4A-BE64-D3BF232BD5EA}"/>
    <hyperlink ref="D17" location="'1.Firearm knife violence trends'!A1" display="1a" xr:uid="{E1962DF9-598B-49C4-AEBB-076AEFD6FF64}"/>
    <hyperlink ref="D18" location="'1.Firearm knife violence trends'!A1" display="1b" xr:uid="{01CC9983-9B71-46BC-B046-4787C42DB461}"/>
    <hyperlink ref="D28" location="'Table 2a'!A1" display="2a" xr:uid="{A0AB1932-46EC-4FE1-9C3B-915F8404FA19}"/>
    <hyperlink ref="D23:D26" location="'4. Firearm violence'!A1" display="'4. Firearm violence'!A1" xr:uid="{C61B9FDB-35C6-480F-8A59-D448ABD1BC44}"/>
    <hyperlink ref="D28:D31" location="'5. Knife violence'!A1" display="'5. Knife violence'!A1" xr:uid="{32153E90-D8C8-4D50-8213-D917BACEBA55}"/>
    <hyperlink ref="D20" location="'2. Firearm violence - charts'!A1" display="2a &amp; 2b" xr:uid="{DE346122-77C0-4F4C-A970-9EE3C5AFBC70}"/>
    <hyperlink ref="D21" location="'3. Knife violence - charts'!A1" display="3a &amp; 3b" xr:uid="{40AE1AFA-135F-486D-BAAD-56B19F19250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9A60B-C4ED-4F21-88C7-882F8FDC6AFA}">
  <sheetPr>
    <pageSetUpPr fitToPage="1"/>
  </sheetPr>
  <dimension ref="A1:AK50"/>
  <sheetViews>
    <sheetView showGridLines="0" zoomScaleNormal="100" workbookViewId="0"/>
  </sheetViews>
  <sheetFormatPr defaultColWidth="9.453125" defaultRowHeight="14.5" x14ac:dyDescent="0.35"/>
  <cols>
    <col min="1" max="1" width="9.453125" customWidth="1"/>
    <col min="2" max="2" width="21.453125" customWidth="1"/>
    <col min="3" max="6" width="10.81640625" customWidth="1"/>
    <col min="7" max="26" width="12.26953125" customWidth="1"/>
  </cols>
  <sheetData>
    <row r="1" spans="1:37" ht="14.5" customHeight="1" x14ac:dyDescent="0.35">
      <c r="A1" s="140" t="s">
        <v>47</v>
      </c>
      <c r="B1" s="140"/>
      <c r="C1" s="107"/>
      <c r="D1" s="107"/>
      <c r="E1" s="107"/>
      <c r="F1" s="107"/>
      <c r="G1" s="107"/>
      <c r="J1" s="164" t="s">
        <v>48</v>
      </c>
      <c r="K1" s="164" t="s">
        <v>49</v>
      </c>
      <c r="L1" s="164" t="s">
        <v>50</v>
      </c>
      <c r="M1" s="164" t="s">
        <v>51</v>
      </c>
      <c r="N1" s="164" t="s">
        <v>52</v>
      </c>
      <c r="O1" s="164" t="s">
        <v>53</v>
      </c>
      <c r="P1" s="164" t="s">
        <v>54</v>
      </c>
      <c r="Q1" s="164" t="s">
        <v>55</v>
      </c>
      <c r="R1" s="164" t="s">
        <v>56</v>
      </c>
      <c r="S1" s="164" t="s">
        <v>57</v>
      </c>
      <c r="T1" s="164" t="s">
        <v>58</v>
      </c>
      <c r="U1" s="164" t="s">
        <v>59</v>
      </c>
      <c r="V1" s="164" t="s">
        <v>60</v>
      </c>
      <c r="W1" s="164" t="s">
        <v>61</v>
      </c>
      <c r="X1" s="164" t="s">
        <v>62</v>
      </c>
      <c r="Y1" s="164" t="s">
        <v>63</v>
      </c>
      <c r="Z1" s="164" t="s">
        <v>64</v>
      </c>
      <c r="AA1" s="164" t="s">
        <v>65</v>
      </c>
      <c r="AB1" s="164" t="s">
        <v>66</v>
      </c>
      <c r="AC1" s="164" t="s">
        <v>67</v>
      </c>
      <c r="AD1" s="164"/>
      <c r="AE1" s="164"/>
      <c r="AF1" s="164"/>
      <c r="AG1" s="164"/>
      <c r="AH1" s="164"/>
      <c r="AI1" s="164"/>
      <c r="AJ1" s="164"/>
      <c r="AK1" s="164"/>
    </row>
    <row r="2" spans="1:37" x14ac:dyDescent="0.35">
      <c r="G2" s="7"/>
      <c r="H2" s="7"/>
      <c r="I2" s="7"/>
      <c r="J2" s="7"/>
      <c r="K2" s="7"/>
      <c r="L2" s="7"/>
      <c r="M2" s="7"/>
      <c r="N2" s="7"/>
      <c r="O2" s="7"/>
      <c r="P2" s="7"/>
      <c r="Q2" s="7"/>
      <c r="R2" s="7"/>
      <c r="S2" s="7"/>
      <c r="T2" s="7"/>
      <c r="U2" s="7"/>
      <c r="V2" s="7"/>
      <c r="W2" s="7"/>
      <c r="X2" s="7"/>
      <c r="Y2" s="7"/>
      <c r="Z2" s="7"/>
    </row>
    <row r="3" spans="1:37" x14ac:dyDescent="0.35">
      <c r="A3" s="1" t="s">
        <v>20</v>
      </c>
    </row>
    <row r="4" spans="1:37" ht="15" thickBot="1" x14ac:dyDescent="0.4">
      <c r="A4" s="1"/>
    </row>
    <row r="5" spans="1:37" ht="41.25" customHeight="1" thickBot="1" x14ac:dyDescent="0.4">
      <c r="A5" s="236" t="s">
        <v>21</v>
      </c>
      <c r="B5" s="237"/>
      <c r="C5" s="239" t="s">
        <v>22</v>
      </c>
      <c r="D5" s="240"/>
      <c r="E5" s="240"/>
      <c r="F5" s="241"/>
      <c r="G5" s="242" t="str">
        <f>J1</f>
        <v>Jan - Dec 2006</v>
      </c>
      <c r="H5" s="229" t="str">
        <f>K1</f>
        <v>Jan - Dec 2007</v>
      </c>
      <c r="I5" s="229" t="str">
        <f>L1</f>
        <v>Jan - Dec 2008</v>
      </c>
      <c r="J5" s="229" t="str">
        <f t="shared" ref="J5:Z5" si="0">M1</f>
        <v>Jan - Dec 2009</v>
      </c>
      <c r="K5" s="229" t="str">
        <f t="shared" si="0"/>
        <v>Jan - Dec 2010</v>
      </c>
      <c r="L5" s="229" t="str">
        <f t="shared" si="0"/>
        <v>Jan - Dec 2011</v>
      </c>
      <c r="M5" s="229" t="str">
        <f t="shared" si="0"/>
        <v>Jan - Dec 2012</v>
      </c>
      <c r="N5" s="229" t="str">
        <f t="shared" si="0"/>
        <v>Jan - Dec 2013</v>
      </c>
      <c r="O5" s="229" t="str">
        <f t="shared" si="0"/>
        <v>Jan - Dec 2014</v>
      </c>
      <c r="P5" s="229" t="str">
        <f t="shared" si="0"/>
        <v>Jan - Dec 2015</v>
      </c>
      <c r="Q5" s="229" t="str">
        <f t="shared" si="0"/>
        <v>Jan - Dec 2016</v>
      </c>
      <c r="R5" s="229" t="str">
        <f t="shared" si="0"/>
        <v>Jan - Dec 2017</v>
      </c>
      <c r="S5" s="229" t="str">
        <f t="shared" si="0"/>
        <v>Jan - Dec 2018</v>
      </c>
      <c r="T5" s="229" t="str">
        <f t="shared" si="0"/>
        <v>Jan - Dec 2019</v>
      </c>
      <c r="U5" s="229" t="str">
        <f t="shared" si="0"/>
        <v>Jan - Dec 2020</v>
      </c>
      <c r="V5" s="229" t="str">
        <f t="shared" si="0"/>
        <v>Jan - Dec 2021</v>
      </c>
      <c r="W5" s="229" t="str">
        <f t="shared" si="0"/>
        <v>Jan - Dec 2022</v>
      </c>
      <c r="X5" s="229" t="str">
        <f t="shared" si="0"/>
        <v>Jan - Dec 2023</v>
      </c>
      <c r="Y5" s="229" t="str">
        <f t="shared" si="0"/>
        <v>Jan - Dec 2024</v>
      </c>
      <c r="Z5" s="231" t="str">
        <f t="shared" si="0"/>
        <v>Jan - Dec 2025</v>
      </c>
    </row>
    <row r="6" spans="1:37" ht="36" customHeight="1" x14ac:dyDescent="0.35">
      <c r="A6" s="238"/>
      <c r="B6" s="230"/>
      <c r="C6" s="11" t="s">
        <v>23</v>
      </c>
      <c r="D6" s="12" t="s">
        <v>24</v>
      </c>
      <c r="E6" s="11" t="s">
        <v>25</v>
      </c>
      <c r="F6" s="11" t="s">
        <v>26</v>
      </c>
      <c r="G6" s="238"/>
      <c r="H6" s="230"/>
      <c r="I6" s="230"/>
      <c r="J6" s="230"/>
      <c r="K6" s="230"/>
      <c r="L6" s="230"/>
      <c r="M6" s="230"/>
      <c r="N6" s="230"/>
      <c r="O6" s="230"/>
      <c r="P6" s="230"/>
      <c r="Q6" s="230"/>
      <c r="R6" s="230"/>
      <c r="S6" s="230"/>
      <c r="T6" s="230"/>
      <c r="U6" s="230"/>
      <c r="V6" s="230"/>
      <c r="W6" s="230"/>
      <c r="X6" s="230"/>
      <c r="Y6" s="230"/>
      <c r="Z6" s="232"/>
    </row>
    <row r="7" spans="1:37" x14ac:dyDescent="0.35">
      <c r="A7" s="233" t="s">
        <v>27</v>
      </c>
      <c r="B7" t="s">
        <v>68</v>
      </c>
      <c r="C7" s="165" t="s">
        <v>69</v>
      </c>
      <c r="D7" s="166" t="s">
        <v>69</v>
      </c>
      <c r="E7" s="165" t="s">
        <v>69</v>
      </c>
      <c r="F7" s="165" t="s">
        <v>69</v>
      </c>
      <c r="G7" s="122">
        <v>18</v>
      </c>
      <c r="H7" s="122">
        <v>10</v>
      </c>
      <c r="I7" s="122">
        <v>9</v>
      </c>
      <c r="J7" s="122">
        <v>14</v>
      </c>
      <c r="K7" s="122">
        <v>17</v>
      </c>
      <c r="L7" s="122">
        <v>11</v>
      </c>
      <c r="M7" s="122">
        <v>14</v>
      </c>
      <c r="N7" s="122">
        <v>16</v>
      </c>
      <c r="O7" s="122">
        <v>23</v>
      </c>
      <c r="P7" s="122">
        <v>16</v>
      </c>
      <c r="Q7" s="122">
        <v>14</v>
      </c>
      <c r="R7" s="122">
        <v>9</v>
      </c>
      <c r="S7" s="122">
        <v>9</v>
      </c>
      <c r="T7" s="122">
        <v>5</v>
      </c>
      <c r="U7" s="122">
        <v>10</v>
      </c>
      <c r="V7" s="122">
        <v>11</v>
      </c>
      <c r="W7" s="122">
        <v>10</v>
      </c>
      <c r="X7" s="122">
        <v>13</v>
      </c>
      <c r="Y7" s="122">
        <v>8</v>
      </c>
      <c r="Z7" s="126">
        <v>29</v>
      </c>
      <c r="AB7" s="6"/>
      <c r="AC7" s="6"/>
    </row>
    <row r="8" spans="1:37" x14ac:dyDescent="0.35">
      <c r="A8" s="234"/>
      <c r="B8" t="s">
        <v>70</v>
      </c>
      <c r="C8" s="165" t="s">
        <v>69</v>
      </c>
      <c r="D8" s="166" t="s">
        <v>69</v>
      </c>
      <c r="E8" s="165" t="s">
        <v>69</v>
      </c>
      <c r="F8" s="165" t="s">
        <v>69</v>
      </c>
      <c r="G8" s="122">
        <v>28</v>
      </c>
      <c r="H8" s="122">
        <v>16</v>
      </c>
      <c r="I8" s="122">
        <v>25</v>
      </c>
      <c r="J8" s="122">
        <v>16</v>
      </c>
      <c r="K8" s="122">
        <v>13</v>
      </c>
      <c r="L8" s="122">
        <v>24</v>
      </c>
      <c r="M8" s="122">
        <v>16</v>
      </c>
      <c r="N8" s="122">
        <v>24</v>
      </c>
      <c r="O8" s="122">
        <v>10</v>
      </c>
      <c r="P8" s="122">
        <v>12</v>
      </c>
      <c r="Q8" s="122">
        <v>8</v>
      </c>
      <c r="R8" s="122">
        <v>11</v>
      </c>
      <c r="S8" s="122">
        <v>8</v>
      </c>
      <c r="T8" s="122">
        <v>13</v>
      </c>
      <c r="U8" s="122">
        <v>9</v>
      </c>
      <c r="V8" s="122">
        <v>12</v>
      </c>
      <c r="W8" s="122">
        <v>6</v>
      </c>
      <c r="X8" s="122">
        <v>6</v>
      </c>
      <c r="Y8" s="122">
        <v>9</v>
      </c>
      <c r="Z8" s="126">
        <v>6</v>
      </c>
      <c r="AB8" s="6"/>
      <c r="AC8" s="6"/>
    </row>
    <row r="9" spans="1:37" x14ac:dyDescent="0.35">
      <c r="A9" s="234"/>
      <c r="B9" t="s">
        <v>71</v>
      </c>
      <c r="C9" s="165" t="s">
        <v>72</v>
      </c>
      <c r="D9" s="200">
        <v>-0.10535452290915</v>
      </c>
      <c r="E9" s="200">
        <v>-9.0200178942209996E-2</v>
      </c>
      <c r="F9" s="200">
        <v>-7.8297276155760001E-2</v>
      </c>
      <c r="G9" s="122">
        <v>193</v>
      </c>
      <c r="H9" s="122">
        <v>181</v>
      </c>
      <c r="I9" s="122">
        <v>160</v>
      </c>
      <c r="J9" s="122">
        <v>135</v>
      </c>
      <c r="K9" s="122">
        <v>141</v>
      </c>
      <c r="L9" s="122">
        <v>133</v>
      </c>
      <c r="M9" s="122">
        <v>133</v>
      </c>
      <c r="N9" s="122">
        <v>145</v>
      </c>
      <c r="O9" s="122">
        <v>117</v>
      </c>
      <c r="P9" s="122">
        <v>129</v>
      </c>
      <c r="Q9" s="122">
        <v>96</v>
      </c>
      <c r="R9" s="122">
        <v>101</v>
      </c>
      <c r="S9" s="122">
        <v>81</v>
      </c>
      <c r="T9" s="122">
        <v>83</v>
      </c>
      <c r="U9" s="122">
        <v>77</v>
      </c>
      <c r="V9" s="122">
        <v>64</v>
      </c>
      <c r="W9" s="122">
        <v>48</v>
      </c>
      <c r="X9" s="122">
        <v>56</v>
      </c>
      <c r="Y9" s="122">
        <v>33</v>
      </c>
      <c r="Z9" s="126">
        <v>41</v>
      </c>
      <c r="AB9" s="6"/>
      <c r="AC9" s="6"/>
    </row>
    <row r="10" spans="1:37" x14ac:dyDescent="0.35">
      <c r="A10" s="234"/>
      <c r="B10" t="s">
        <v>73</v>
      </c>
      <c r="C10" s="165" t="s">
        <v>69</v>
      </c>
      <c r="D10" s="166" t="s">
        <v>69</v>
      </c>
      <c r="E10" s="165" t="s">
        <v>69</v>
      </c>
      <c r="F10" s="165" t="s">
        <v>69</v>
      </c>
      <c r="G10" s="122">
        <v>48</v>
      </c>
      <c r="H10" s="122">
        <v>45</v>
      </c>
      <c r="I10" s="122">
        <v>44</v>
      </c>
      <c r="J10" s="122">
        <v>30</v>
      </c>
      <c r="K10" s="122">
        <v>44</v>
      </c>
      <c r="L10" s="122">
        <v>31</v>
      </c>
      <c r="M10" s="122">
        <v>43</v>
      </c>
      <c r="N10" s="122">
        <v>30</v>
      </c>
      <c r="O10" s="122">
        <v>37</v>
      </c>
      <c r="P10" s="122">
        <v>34</v>
      </c>
      <c r="Q10" s="122">
        <v>35</v>
      </c>
      <c r="R10" s="122">
        <v>21</v>
      </c>
      <c r="S10" s="122">
        <v>23</v>
      </c>
      <c r="T10" s="122">
        <v>18</v>
      </c>
      <c r="U10" s="122">
        <v>22</v>
      </c>
      <c r="V10" s="122">
        <v>19</v>
      </c>
      <c r="W10" s="122">
        <v>13</v>
      </c>
      <c r="X10" s="122">
        <v>16</v>
      </c>
      <c r="Y10" s="122">
        <v>14</v>
      </c>
      <c r="Z10" s="126">
        <v>11</v>
      </c>
      <c r="AB10" s="6"/>
      <c r="AC10" s="6"/>
    </row>
    <row r="11" spans="1:37" x14ac:dyDescent="0.35">
      <c r="A11" s="235"/>
      <c r="B11" s="2" t="s">
        <v>74</v>
      </c>
      <c r="C11" s="167" t="s">
        <v>72</v>
      </c>
      <c r="D11" s="168" t="s">
        <v>72</v>
      </c>
      <c r="E11" s="202">
        <v>-6.2973591695650005E-2</v>
      </c>
      <c r="F11" s="202">
        <v>-9.3302959584459999E-2</v>
      </c>
      <c r="G11" s="127">
        <v>598</v>
      </c>
      <c r="H11" s="127">
        <v>590</v>
      </c>
      <c r="I11" s="127">
        <v>416</v>
      </c>
      <c r="J11" s="127">
        <v>515</v>
      </c>
      <c r="K11" s="127">
        <v>442</v>
      </c>
      <c r="L11" s="127">
        <v>396</v>
      </c>
      <c r="M11" s="127">
        <v>382</v>
      </c>
      <c r="N11" s="127">
        <v>325</v>
      </c>
      <c r="O11" s="127">
        <v>299</v>
      </c>
      <c r="P11" s="127">
        <v>178</v>
      </c>
      <c r="Q11" s="127">
        <v>167</v>
      </c>
      <c r="R11" s="127">
        <v>131</v>
      </c>
      <c r="S11" s="127">
        <v>156</v>
      </c>
      <c r="T11" s="127">
        <v>161</v>
      </c>
      <c r="U11" s="127">
        <v>103</v>
      </c>
      <c r="V11" s="127">
        <v>86</v>
      </c>
      <c r="W11" s="127">
        <v>111</v>
      </c>
      <c r="X11" s="127">
        <v>107</v>
      </c>
      <c r="Y11" s="127">
        <v>94</v>
      </c>
      <c r="Z11" s="128">
        <v>93</v>
      </c>
      <c r="AB11" s="6"/>
      <c r="AC11" s="6"/>
    </row>
    <row r="12" spans="1:37" x14ac:dyDescent="0.35">
      <c r="A12" s="233" t="s">
        <v>28</v>
      </c>
      <c r="B12" s="4" t="s">
        <v>68</v>
      </c>
      <c r="C12" s="165" t="s">
        <v>72</v>
      </c>
      <c r="D12" s="166" t="s">
        <v>72</v>
      </c>
      <c r="E12" s="165" t="s">
        <v>72</v>
      </c>
      <c r="F12" s="165" t="s">
        <v>69</v>
      </c>
      <c r="G12" s="122">
        <v>31</v>
      </c>
      <c r="H12" s="122">
        <v>34</v>
      </c>
      <c r="I12" s="122">
        <v>30</v>
      </c>
      <c r="J12" s="122">
        <v>33</v>
      </c>
      <c r="K12" s="122">
        <v>24</v>
      </c>
      <c r="L12" s="122">
        <v>26</v>
      </c>
      <c r="M12" s="122">
        <v>25</v>
      </c>
      <c r="N12" s="122">
        <v>28</v>
      </c>
      <c r="O12" s="122">
        <v>24</v>
      </c>
      <c r="P12" s="122">
        <v>18</v>
      </c>
      <c r="Q12" s="122">
        <v>20</v>
      </c>
      <c r="R12" s="122">
        <v>20</v>
      </c>
      <c r="S12" s="122">
        <v>26</v>
      </c>
      <c r="T12" s="122">
        <v>38</v>
      </c>
      <c r="U12" s="122">
        <v>27</v>
      </c>
      <c r="V12" s="122">
        <v>21</v>
      </c>
      <c r="W12" s="122">
        <v>25</v>
      </c>
      <c r="X12" s="122">
        <v>21</v>
      </c>
      <c r="Y12" s="122">
        <v>36</v>
      </c>
      <c r="Z12" s="126">
        <v>25</v>
      </c>
      <c r="AB12" s="6"/>
      <c r="AC12" s="6"/>
    </row>
    <row r="13" spans="1:37" x14ac:dyDescent="0.35">
      <c r="A13" s="234"/>
      <c r="B13" t="s">
        <v>70</v>
      </c>
      <c r="C13" s="165" t="s">
        <v>69</v>
      </c>
      <c r="D13" s="165" t="s">
        <v>69</v>
      </c>
      <c r="E13" s="165" t="s">
        <v>69</v>
      </c>
      <c r="F13" s="165" t="s">
        <v>69</v>
      </c>
      <c r="G13" s="122">
        <v>21</v>
      </c>
      <c r="H13" s="122">
        <v>25</v>
      </c>
      <c r="I13" s="122">
        <v>16</v>
      </c>
      <c r="J13" s="122">
        <v>13</v>
      </c>
      <c r="K13" s="122">
        <v>11</v>
      </c>
      <c r="L13" s="122">
        <v>12</v>
      </c>
      <c r="M13" s="122">
        <v>6</v>
      </c>
      <c r="N13" s="122">
        <v>5</v>
      </c>
      <c r="O13" s="122">
        <v>3</v>
      </c>
      <c r="P13" s="122">
        <v>3</v>
      </c>
      <c r="Q13" s="122">
        <v>13</v>
      </c>
      <c r="R13" s="122">
        <v>4</v>
      </c>
      <c r="S13" s="122">
        <v>8</v>
      </c>
      <c r="T13" s="122">
        <v>9</v>
      </c>
      <c r="U13" s="122">
        <v>6</v>
      </c>
      <c r="V13" s="122">
        <v>4</v>
      </c>
      <c r="W13" s="122">
        <v>2</v>
      </c>
      <c r="X13" s="122">
        <v>1</v>
      </c>
      <c r="Y13" s="122">
        <v>2</v>
      </c>
      <c r="Z13" s="126">
        <v>0</v>
      </c>
      <c r="AB13" s="6"/>
      <c r="AC13" s="6"/>
    </row>
    <row r="14" spans="1:37" x14ac:dyDescent="0.35">
      <c r="A14" s="234"/>
      <c r="B14" t="s">
        <v>71</v>
      </c>
      <c r="C14" s="165" t="s">
        <v>72</v>
      </c>
      <c r="D14" s="200">
        <v>-3.1892820885479997E-2</v>
      </c>
      <c r="E14" s="200">
        <v>-3.8943749827309998E-2</v>
      </c>
      <c r="F14" s="200">
        <v>-5.1961957590540002E-2</v>
      </c>
      <c r="G14" s="122">
        <v>1334</v>
      </c>
      <c r="H14" s="122">
        <v>1246</v>
      </c>
      <c r="I14" s="122">
        <v>1203</v>
      </c>
      <c r="J14" s="122">
        <v>1077</v>
      </c>
      <c r="K14" s="122">
        <v>1034</v>
      </c>
      <c r="L14" s="122">
        <v>921</v>
      </c>
      <c r="M14" s="122">
        <v>871</v>
      </c>
      <c r="N14" s="122">
        <v>827</v>
      </c>
      <c r="O14" s="122">
        <v>738</v>
      </c>
      <c r="P14" s="122">
        <v>679</v>
      </c>
      <c r="Q14" s="122">
        <v>692</v>
      </c>
      <c r="R14" s="122">
        <v>646</v>
      </c>
      <c r="S14" s="122">
        <v>622</v>
      </c>
      <c r="T14" s="122">
        <v>690</v>
      </c>
      <c r="U14" s="122">
        <v>632</v>
      </c>
      <c r="V14" s="122">
        <v>551</v>
      </c>
      <c r="W14" s="122">
        <v>545</v>
      </c>
      <c r="X14" s="122">
        <v>547</v>
      </c>
      <c r="Y14" s="122">
        <v>514</v>
      </c>
      <c r="Z14" s="126">
        <v>484</v>
      </c>
      <c r="AB14" s="6"/>
      <c r="AC14" s="6"/>
    </row>
    <row r="15" spans="1:37" x14ac:dyDescent="0.35">
      <c r="A15" s="234"/>
      <c r="B15" t="s">
        <v>73</v>
      </c>
      <c r="C15" s="165" t="s">
        <v>72</v>
      </c>
      <c r="D15" s="201">
        <v>-7.5092683454430001E-2</v>
      </c>
      <c r="E15" s="200">
        <v>-5.9422845468780003E-2</v>
      </c>
      <c r="F15" s="200">
        <v>-5.2999392017329998E-2</v>
      </c>
      <c r="G15" s="122">
        <v>1075</v>
      </c>
      <c r="H15" s="122">
        <v>1202</v>
      </c>
      <c r="I15" s="122">
        <v>1003</v>
      </c>
      <c r="J15" s="122">
        <v>989</v>
      </c>
      <c r="K15" s="122">
        <v>950</v>
      </c>
      <c r="L15" s="122">
        <v>970</v>
      </c>
      <c r="M15" s="122">
        <v>915</v>
      </c>
      <c r="N15" s="122">
        <v>989</v>
      </c>
      <c r="O15" s="122">
        <v>900</v>
      </c>
      <c r="P15" s="122">
        <v>878</v>
      </c>
      <c r="Q15" s="122">
        <v>663</v>
      </c>
      <c r="R15" s="122">
        <v>672</v>
      </c>
      <c r="S15" s="122">
        <v>626</v>
      </c>
      <c r="T15" s="122">
        <v>649</v>
      </c>
      <c r="U15" s="122">
        <v>580</v>
      </c>
      <c r="V15" s="122">
        <v>522</v>
      </c>
      <c r="W15" s="122">
        <v>496</v>
      </c>
      <c r="X15" s="122">
        <v>446</v>
      </c>
      <c r="Y15" s="122">
        <v>413</v>
      </c>
      <c r="Z15" s="126">
        <v>382</v>
      </c>
      <c r="AB15" s="6"/>
      <c r="AC15" s="6"/>
    </row>
    <row r="16" spans="1:37" x14ac:dyDescent="0.35">
      <c r="A16" s="235"/>
      <c r="B16" s="2" t="s">
        <v>74</v>
      </c>
      <c r="C16" s="167" t="s">
        <v>72</v>
      </c>
      <c r="D16" s="167" t="s">
        <v>72</v>
      </c>
      <c r="E16" s="202">
        <v>-1.1883565939019999E-2</v>
      </c>
      <c r="F16" s="202">
        <v>-6.2519122266410002E-2</v>
      </c>
      <c r="G16" s="127">
        <v>1831</v>
      </c>
      <c r="H16" s="127">
        <v>1629</v>
      </c>
      <c r="I16" s="127">
        <v>1329</v>
      </c>
      <c r="J16" s="127">
        <v>1195</v>
      </c>
      <c r="K16" s="127">
        <v>1088</v>
      </c>
      <c r="L16" s="127">
        <v>1124</v>
      </c>
      <c r="M16" s="127">
        <v>1036</v>
      </c>
      <c r="N16" s="127">
        <v>1039</v>
      </c>
      <c r="O16" s="127">
        <v>889</v>
      </c>
      <c r="P16" s="127">
        <v>715</v>
      </c>
      <c r="Q16" s="127">
        <v>598</v>
      </c>
      <c r="R16" s="127">
        <v>634</v>
      </c>
      <c r="S16" s="127">
        <v>609</v>
      </c>
      <c r="T16" s="127">
        <v>710</v>
      </c>
      <c r="U16" s="127">
        <v>642</v>
      </c>
      <c r="V16" s="127">
        <v>529</v>
      </c>
      <c r="W16" s="127">
        <v>564</v>
      </c>
      <c r="X16" s="127">
        <v>509</v>
      </c>
      <c r="Y16" s="127">
        <v>605</v>
      </c>
      <c r="Z16" s="128">
        <v>537</v>
      </c>
      <c r="AB16" s="6"/>
      <c r="AC16" s="6"/>
    </row>
    <row r="17" spans="1:27" x14ac:dyDescent="0.35">
      <c r="C17" s="13"/>
      <c r="D17" s="13"/>
      <c r="E17" s="13"/>
      <c r="F17" s="13"/>
    </row>
    <row r="18" spans="1:27" x14ac:dyDescent="0.35">
      <c r="A18" t="s">
        <v>33</v>
      </c>
      <c r="C18" s="13"/>
      <c r="D18" s="13"/>
      <c r="E18" s="13"/>
      <c r="F18" s="13"/>
    </row>
    <row r="19" spans="1:27" ht="30.65" customHeight="1" x14ac:dyDescent="0.35">
      <c r="A19" s="228" t="s">
        <v>29</v>
      </c>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row>
    <row r="20" spans="1:27" x14ac:dyDescent="0.35">
      <c r="A20" t="s">
        <v>30</v>
      </c>
      <c r="B20" s="1"/>
    </row>
    <row r="21" spans="1:27" x14ac:dyDescent="0.35">
      <c r="A21" t="s">
        <v>31</v>
      </c>
      <c r="B21" s="1"/>
    </row>
    <row r="22" spans="1:27" x14ac:dyDescent="0.35">
      <c r="A22" s="1"/>
      <c r="C22" s="13"/>
      <c r="D22" s="13"/>
      <c r="E22" s="13"/>
      <c r="F22" s="13"/>
    </row>
    <row r="23" spans="1:27" x14ac:dyDescent="0.35">
      <c r="A23" s="1" t="s">
        <v>32</v>
      </c>
      <c r="C23" s="13"/>
      <c r="D23" s="13"/>
      <c r="E23" s="13"/>
      <c r="F23" s="13"/>
    </row>
    <row r="24" spans="1:27" ht="15" thickBot="1" x14ac:dyDescent="0.4">
      <c r="A24" s="1"/>
      <c r="C24" s="13"/>
      <c r="D24" s="13"/>
      <c r="E24" s="13"/>
      <c r="F24" s="13"/>
    </row>
    <row r="25" spans="1:27" ht="43.5" customHeight="1" thickBot="1" x14ac:dyDescent="0.4">
      <c r="A25" s="236" t="s">
        <v>21</v>
      </c>
      <c r="B25" s="237"/>
      <c r="C25" s="239" t="s">
        <v>22</v>
      </c>
      <c r="D25" s="240"/>
      <c r="E25" s="240"/>
      <c r="F25" s="241"/>
      <c r="G25" s="242" t="str">
        <f t="shared" ref="G25:Z25" si="1">J1</f>
        <v>Jan - Dec 2006</v>
      </c>
      <c r="H25" s="229" t="str">
        <f t="shared" si="1"/>
        <v>Jan - Dec 2007</v>
      </c>
      <c r="I25" s="229" t="str">
        <f t="shared" si="1"/>
        <v>Jan - Dec 2008</v>
      </c>
      <c r="J25" s="229" t="str">
        <f t="shared" si="1"/>
        <v>Jan - Dec 2009</v>
      </c>
      <c r="K25" s="229" t="str">
        <f t="shared" si="1"/>
        <v>Jan - Dec 2010</v>
      </c>
      <c r="L25" s="229" t="str">
        <f t="shared" si="1"/>
        <v>Jan - Dec 2011</v>
      </c>
      <c r="M25" s="229" t="str">
        <f t="shared" si="1"/>
        <v>Jan - Dec 2012</v>
      </c>
      <c r="N25" s="229" t="str">
        <f t="shared" si="1"/>
        <v>Jan - Dec 2013</v>
      </c>
      <c r="O25" s="229" t="str">
        <f t="shared" si="1"/>
        <v>Jan - Dec 2014</v>
      </c>
      <c r="P25" s="229" t="str">
        <f t="shared" si="1"/>
        <v>Jan - Dec 2015</v>
      </c>
      <c r="Q25" s="229" t="str">
        <f t="shared" si="1"/>
        <v>Jan - Dec 2016</v>
      </c>
      <c r="R25" s="229" t="str">
        <f t="shared" si="1"/>
        <v>Jan - Dec 2017</v>
      </c>
      <c r="S25" s="229" t="str">
        <f t="shared" si="1"/>
        <v>Jan - Dec 2018</v>
      </c>
      <c r="T25" s="229" t="str">
        <f t="shared" si="1"/>
        <v>Jan - Dec 2019</v>
      </c>
      <c r="U25" s="229" t="str">
        <f t="shared" si="1"/>
        <v>Jan - Dec 2020</v>
      </c>
      <c r="V25" s="229" t="str">
        <f t="shared" si="1"/>
        <v>Jan - Dec 2021</v>
      </c>
      <c r="W25" s="229" t="str">
        <f t="shared" si="1"/>
        <v>Jan - Dec 2022</v>
      </c>
      <c r="X25" s="229" t="str">
        <f t="shared" si="1"/>
        <v>Jan - Dec 2023</v>
      </c>
      <c r="Y25" s="229" t="str">
        <f t="shared" si="1"/>
        <v>Jan - Dec 2024</v>
      </c>
      <c r="Z25" s="231" t="str">
        <f t="shared" si="1"/>
        <v>Jan - Dec 2025</v>
      </c>
    </row>
    <row r="26" spans="1:27" ht="33.65" customHeight="1" x14ac:dyDescent="0.35">
      <c r="A26" s="238"/>
      <c r="B26" s="232"/>
      <c r="C26" s="12" t="s">
        <v>23</v>
      </c>
      <c r="D26" s="14" t="s">
        <v>24</v>
      </c>
      <c r="E26" s="14" t="s">
        <v>25</v>
      </c>
      <c r="F26" s="11" t="s">
        <v>26</v>
      </c>
      <c r="G26" s="238"/>
      <c r="H26" s="230"/>
      <c r="I26" s="230"/>
      <c r="J26" s="230"/>
      <c r="K26" s="230"/>
      <c r="L26" s="230"/>
      <c r="M26" s="230"/>
      <c r="N26" s="230"/>
      <c r="O26" s="230"/>
      <c r="P26" s="230"/>
      <c r="Q26" s="230"/>
      <c r="R26" s="230"/>
      <c r="S26" s="230"/>
      <c r="T26" s="230"/>
      <c r="U26" s="230"/>
      <c r="V26" s="230"/>
      <c r="W26" s="230"/>
      <c r="X26" s="230"/>
      <c r="Y26" s="230"/>
      <c r="Z26" s="232"/>
    </row>
    <row r="27" spans="1:27" x14ac:dyDescent="0.35">
      <c r="A27" s="233" t="s">
        <v>27</v>
      </c>
      <c r="B27" t="s">
        <v>68</v>
      </c>
      <c r="C27" s="169" t="s">
        <v>69</v>
      </c>
      <c r="D27" s="169" t="s">
        <v>69</v>
      </c>
      <c r="E27" s="169" t="s">
        <v>69</v>
      </c>
      <c r="F27" s="170" t="s">
        <v>69</v>
      </c>
      <c r="G27" s="8">
        <v>0.26695576989999997</v>
      </c>
      <c r="H27" s="8">
        <v>0.14632384749999999</v>
      </c>
      <c r="I27" s="8">
        <v>0.12961835599999999</v>
      </c>
      <c r="J27" s="8">
        <v>0.19847584730000001</v>
      </c>
      <c r="K27" s="8">
        <v>0.23795220019999999</v>
      </c>
      <c r="L27" s="8">
        <v>0.1523856176</v>
      </c>
      <c r="M27" s="8">
        <v>0.1916693911</v>
      </c>
      <c r="N27" s="8">
        <v>0.2160984718</v>
      </c>
      <c r="O27" s="8">
        <v>0.3063255017</v>
      </c>
      <c r="P27" s="8">
        <v>0.21007939950000001</v>
      </c>
      <c r="Q27" s="8">
        <v>0.18104561080000001</v>
      </c>
      <c r="R27" s="8">
        <v>0.11438832240000001</v>
      </c>
      <c r="S27" s="8">
        <v>0.1127795806</v>
      </c>
      <c r="T27" s="8">
        <v>6.1824727099999997E-2</v>
      </c>
      <c r="U27" s="8">
        <v>0.1235434688</v>
      </c>
      <c r="V27" s="8">
        <v>0.1358517447</v>
      </c>
      <c r="W27" s="8">
        <v>0.1224484198</v>
      </c>
      <c r="X27" s="8">
        <v>0.15585289359999999</v>
      </c>
      <c r="Y27" s="8">
        <v>9.4347255000000005E-2</v>
      </c>
      <c r="Z27" s="113">
        <v>0.34200879929673556</v>
      </c>
      <c r="AA27" s="122"/>
    </row>
    <row r="28" spans="1:27" x14ac:dyDescent="0.35">
      <c r="A28" s="234"/>
      <c r="B28" t="s">
        <v>70</v>
      </c>
      <c r="C28" s="169" t="s">
        <v>69</v>
      </c>
      <c r="D28" s="165" t="s">
        <v>69</v>
      </c>
      <c r="E28" s="169" t="s">
        <v>69</v>
      </c>
      <c r="F28" s="165" t="s">
        <v>69</v>
      </c>
      <c r="G28" s="8">
        <v>0.41526453089999998</v>
      </c>
      <c r="H28" s="8">
        <v>0.23411815590000001</v>
      </c>
      <c r="I28" s="8">
        <v>0.36005098899999999</v>
      </c>
      <c r="J28" s="8">
        <v>0.2268295397</v>
      </c>
      <c r="K28" s="8">
        <v>0.18196344719999999</v>
      </c>
      <c r="L28" s="8">
        <v>0.33247771120000003</v>
      </c>
      <c r="M28" s="8">
        <v>0.2190507327</v>
      </c>
      <c r="N28" s="8">
        <v>0.3241477076</v>
      </c>
      <c r="O28" s="8">
        <v>0.13318500080000001</v>
      </c>
      <c r="P28" s="8">
        <v>0.15755954959999999</v>
      </c>
      <c r="Q28" s="8">
        <v>0.1034546348</v>
      </c>
      <c r="R28" s="8">
        <v>0.13980794960000001</v>
      </c>
      <c r="S28" s="8">
        <v>0.1002485161</v>
      </c>
      <c r="T28" s="8">
        <v>0.16074429060000001</v>
      </c>
      <c r="U28" s="8">
        <v>0.11118912189999999</v>
      </c>
      <c r="V28" s="8">
        <v>0.1482019034</v>
      </c>
      <c r="W28" s="8">
        <v>7.3469051899999999E-2</v>
      </c>
      <c r="X28" s="8">
        <v>7.1932104699999999E-2</v>
      </c>
      <c r="Y28" s="8">
        <v>0.1061406619</v>
      </c>
      <c r="Z28" s="113">
        <v>7.0760441233807356E-2</v>
      </c>
      <c r="AA28" s="122"/>
    </row>
    <row r="29" spans="1:27" x14ac:dyDescent="0.35">
      <c r="A29" s="234"/>
      <c r="B29" t="s">
        <v>71</v>
      </c>
      <c r="C29" s="165" t="s">
        <v>72</v>
      </c>
      <c r="D29" s="200">
        <f>((Z29/V29)^(1/4)-1)</f>
        <v>-0.1156123742361308</v>
      </c>
      <c r="E29" s="200">
        <f>((Z29/Q29)^(1/9)-1)</f>
        <v>-9.9468094040475186E-2</v>
      </c>
      <c r="F29" s="200">
        <f>((Z29/G29)^(1/19)-1)</f>
        <v>-8.9347718166329138E-2</v>
      </c>
      <c r="G29" s="8">
        <v>2.8623590880999998</v>
      </c>
      <c r="H29" s="8">
        <v>2.6484616389000002</v>
      </c>
      <c r="I29" s="8">
        <v>2.3043263294999998</v>
      </c>
      <c r="J29" s="8">
        <v>1.9138742415000001</v>
      </c>
      <c r="K29" s="8">
        <v>1.9736035425</v>
      </c>
      <c r="L29" s="8">
        <v>1.8424806494999999</v>
      </c>
      <c r="M29" s="8">
        <v>1.8208592155000001</v>
      </c>
      <c r="N29" s="8">
        <v>1.9583924001999999</v>
      </c>
      <c r="O29" s="8">
        <v>1.5582645089</v>
      </c>
      <c r="P29" s="8">
        <v>1.6937651585</v>
      </c>
      <c r="Q29" s="8">
        <v>1.2414556171</v>
      </c>
      <c r="R29" s="8">
        <v>1.2836911739000001</v>
      </c>
      <c r="S29" s="8">
        <v>1.0150162251999999</v>
      </c>
      <c r="T29" s="8">
        <v>1.0262904706</v>
      </c>
      <c r="U29" s="8">
        <v>0.95128471000000003</v>
      </c>
      <c r="V29" s="8">
        <v>0.79041015120000002</v>
      </c>
      <c r="W29" s="8">
        <v>0.58775241519999999</v>
      </c>
      <c r="X29" s="8">
        <v>0.67136631079999998</v>
      </c>
      <c r="Y29" s="8">
        <v>0.38918242679999998</v>
      </c>
      <c r="Z29" s="113">
        <v>0.48352968176435029</v>
      </c>
      <c r="AA29" s="122"/>
    </row>
    <row r="30" spans="1:27" x14ac:dyDescent="0.35">
      <c r="A30" s="234"/>
      <c r="B30" t="s">
        <v>73</v>
      </c>
      <c r="C30" s="165" t="s">
        <v>69</v>
      </c>
      <c r="D30" s="169" t="s">
        <v>69</v>
      </c>
      <c r="E30" s="165" t="s">
        <v>69</v>
      </c>
      <c r="F30" s="165" t="s">
        <v>69</v>
      </c>
      <c r="G30" s="8">
        <v>0.71188205299999996</v>
      </c>
      <c r="H30" s="8">
        <v>0.65845731350000003</v>
      </c>
      <c r="I30" s="8">
        <v>0.63368974060000005</v>
      </c>
      <c r="J30" s="8">
        <v>0.42530538699999998</v>
      </c>
      <c r="K30" s="8">
        <v>0.61587628279999995</v>
      </c>
      <c r="L30" s="8">
        <v>0.42945037689999999</v>
      </c>
      <c r="M30" s="8">
        <v>0.58869884409999995</v>
      </c>
      <c r="N30" s="8">
        <v>0.40518463449999997</v>
      </c>
      <c r="O30" s="8">
        <v>0.49278450280000002</v>
      </c>
      <c r="P30" s="8">
        <v>0.44641872399999999</v>
      </c>
      <c r="Q30" s="8">
        <v>0.45261402709999998</v>
      </c>
      <c r="R30" s="8">
        <v>0.26690608570000002</v>
      </c>
      <c r="S30" s="8">
        <v>0.28821448370000002</v>
      </c>
      <c r="T30" s="8">
        <v>0.22256901770000001</v>
      </c>
      <c r="U30" s="8">
        <v>0.27179563140000002</v>
      </c>
      <c r="V30" s="8">
        <v>0.23465301359999999</v>
      </c>
      <c r="W30" s="8">
        <v>0.1591829458</v>
      </c>
      <c r="X30" s="8">
        <v>0.19181894590000001</v>
      </c>
      <c r="Y30" s="8">
        <v>0.16510769619999999</v>
      </c>
      <c r="Z30" s="113">
        <v>0.1297274755953135</v>
      </c>
      <c r="AA30" s="122"/>
    </row>
    <row r="31" spans="1:27" x14ac:dyDescent="0.35">
      <c r="A31" s="235"/>
      <c r="B31" s="2" t="s">
        <v>74</v>
      </c>
      <c r="C31" s="167" t="s">
        <v>72</v>
      </c>
      <c r="D31" s="167" t="s">
        <v>72</v>
      </c>
      <c r="E31" s="200">
        <f>((Z31/Q31)^(1/9)-1)</f>
        <v>-7.2518857579980556E-2</v>
      </c>
      <c r="F31" s="200">
        <f>((Z31/G31)^(1/19)-1)</f>
        <v>-0.10417349604666171</v>
      </c>
      <c r="G31" s="51">
        <v>8.8688639104</v>
      </c>
      <c r="H31" s="51">
        <v>8.6331069996000007</v>
      </c>
      <c r="I31" s="51">
        <v>5.9912484566000002</v>
      </c>
      <c r="J31" s="51">
        <v>7.3010758100000004</v>
      </c>
      <c r="K31" s="51">
        <v>6.1867572042000001</v>
      </c>
      <c r="L31" s="51">
        <v>5.4858822345</v>
      </c>
      <c r="M31" s="51">
        <v>5.2298362431000003</v>
      </c>
      <c r="N31" s="51">
        <v>4.3895002075000003</v>
      </c>
      <c r="O31" s="51">
        <v>3.9822315226999998</v>
      </c>
      <c r="P31" s="51">
        <v>2.3371333194999999</v>
      </c>
      <c r="Q31" s="51">
        <v>2.1596155005000002</v>
      </c>
      <c r="R31" s="51">
        <v>1.6649855819999999</v>
      </c>
      <c r="S31" s="51">
        <v>1.9548460634</v>
      </c>
      <c r="T31" s="51">
        <v>1.9907562140999999</v>
      </c>
      <c r="U31" s="51">
        <v>1.2724977289999999</v>
      </c>
      <c r="V31" s="51">
        <v>1.0621136407</v>
      </c>
      <c r="W31" s="51">
        <v>1.3591774601</v>
      </c>
      <c r="X31" s="51">
        <v>1.2827892008999999</v>
      </c>
      <c r="Y31" s="51">
        <v>1.108580246</v>
      </c>
      <c r="Z31" s="114">
        <v>1.0967868391240141</v>
      </c>
      <c r="AA31" s="122"/>
    </row>
    <row r="32" spans="1:27" x14ac:dyDescent="0.35">
      <c r="A32" s="233" t="s">
        <v>28</v>
      </c>
      <c r="B32" t="s">
        <v>68</v>
      </c>
      <c r="C32" s="165" t="s">
        <v>72</v>
      </c>
      <c r="D32" s="165" t="s">
        <v>72</v>
      </c>
      <c r="E32" s="165" t="s">
        <v>72</v>
      </c>
      <c r="F32" s="165" t="s">
        <v>69</v>
      </c>
      <c r="G32" s="8">
        <v>0.45975715919999999</v>
      </c>
      <c r="H32" s="8">
        <v>0.49750108129999998</v>
      </c>
      <c r="I32" s="8">
        <v>0.4320611868</v>
      </c>
      <c r="J32" s="8">
        <v>0.46783592569999999</v>
      </c>
      <c r="K32" s="8">
        <v>0.33593251790000001</v>
      </c>
      <c r="L32" s="8">
        <v>0.3601841871</v>
      </c>
      <c r="M32" s="8">
        <v>0.34226676979999998</v>
      </c>
      <c r="N32" s="8">
        <v>0.37817232560000003</v>
      </c>
      <c r="O32" s="8">
        <v>0.31964400180000002</v>
      </c>
      <c r="P32" s="8">
        <v>0.23633932439999999</v>
      </c>
      <c r="Q32" s="8">
        <v>0.25863658690000002</v>
      </c>
      <c r="R32" s="8">
        <v>0.25419627210000001</v>
      </c>
      <c r="S32" s="8">
        <v>0.32580767719999998</v>
      </c>
      <c r="T32" s="8">
        <v>0.46986792630000002</v>
      </c>
      <c r="U32" s="8">
        <v>0.33356736580000002</v>
      </c>
      <c r="V32" s="8">
        <v>0.25935333090000001</v>
      </c>
      <c r="W32" s="8">
        <v>0.30612104959999997</v>
      </c>
      <c r="X32" s="8">
        <v>0.2517623665</v>
      </c>
      <c r="Y32" s="8">
        <v>0.42456264739999999</v>
      </c>
      <c r="Z32" s="113">
        <v>0.29483517180753066</v>
      </c>
      <c r="AA32" s="122"/>
    </row>
    <row r="33" spans="1:27" x14ac:dyDescent="0.35">
      <c r="A33" s="234"/>
      <c r="B33" t="s">
        <v>70</v>
      </c>
      <c r="C33" s="165" t="s">
        <v>69</v>
      </c>
      <c r="D33" s="165" t="s">
        <v>69</v>
      </c>
      <c r="E33" s="165" t="s">
        <v>69</v>
      </c>
      <c r="F33" s="165" t="s">
        <v>69</v>
      </c>
      <c r="G33" s="8">
        <v>0.31144839819999998</v>
      </c>
      <c r="H33" s="8">
        <v>0.3658096186</v>
      </c>
      <c r="I33" s="8">
        <v>0.23043263289999999</v>
      </c>
      <c r="J33" s="8">
        <v>0.18429900099999999</v>
      </c>
      <c r="K33" s="8">
        <v>0.15396907069999999</v>
      </c>
      <c r="L33" s="8">
        <v>0.16623885560000001</v>
      </c>
      <c r="M33" s="8">
        <v>8.2144024800000007E-2</v>
      </c>
      <c r="N33" s="8">
        <v>6.7530772399999994E-2</v>
      </c>
      <c r="O33" s="8">
        <v>3.9955500200000001E-2</v>
      </c>
      <c r="P33" s="8">
        <v>3.9389887399999997E-2</v>
      </c>
      <c r="Q33" s="8">
        <v>0.1681137815</v>
      </c>
      <c r="R33" s="8">
        <v>5.0839254399999999E-2</v>
      </c>
      <c r="S33" s="8">
        <v>0.1002485161</v>
      </c>
      <c r="T33" s="8">
        <v>0.1112845089</v>
      </c>
      <c r="U33" s="8">
        <v>7.4126081299999994E-2</v>
      </c>
      <c r="V33" s="8">
        <v>4.9400634499999999E-2</v>
      </c>
      <c r="W33" s="8">
        <v>2.4489684000000001E-2</v>
      </c>
      <c r="X33" s="8">
        <v>1.1988684100000001E-2</v>
      </c>
      <c r="Y33" s="8">
        <v>2.3586813700000001E-2</v>
      </c>
      <c r="Z33" s="113">
        <v>0</v>
      </c>
      <c r="AA33" s="122"/>
    </row>
    <row r="34" spans="1:27" x14ac:dyDescent="0.35">
      <c r="A34" s="234"/>
      <c r="B34" t="s">
        <v>71</v>
      </c>
      <c r="C34" s="165" t="s">
        <v>72</v>
      </c>
      <c r="D34" s="200">
        <f t="shared" ref="D34:D35" si="2">((Z34/V34)^(1/4)-1)</f>
        <v>-4.2992971477038955E-2</v>
      </c>
      <c r="E34" s="200">
        <f t="shared" ref="E34:E36" si="3">((Z34/Q34)^(1/9)-1)</f>
        <v>-4.8733802014524374E-2</v>
      </c>
      <c r="F34" s="200">
        <f t="shared" ref="F34:F36" si="4">((Z34/G34)^(1/19)-1)</f>
        <v>-6.3328137965837805E-2</v>
      </c>
      <c r="G34" s="8">
        <v>19.784388722999999</v>
      </c>
      <c r="H34" s="8">
        <v>18.231951391999999</v>
      </c>
      <c r="I34" s="8">
        <v>17.325653590000002</v>
      </c>
      <c r="J34" s="8">
        <v>15.268463392999999</v>
      </c>
      <c r="K34" s="8">
        <v>14.473092644999999</v>
      </c>
      <c r="L34" s="8">
        <v>12.758832165999999</v>
      </c>
      <c r="M34" s="8">
        <v>11.924574261</v>
      </c>
      <c r="N34" s="8">
        <v>11.169589759000001</v>
      </c>
      <c r="O34" s="8">
        <v>9.8290530559999993</v>
      </c>
      <c r="P34" s="8">
        <v>8.9152445166999996</v>
      </c>
      <c r="Q34" s="8">
        <v>8.9488259062999997</v>
      </c>
      <c r="R34" s="8">
        <v>8.2105395874999996</v>
      </c>
      <c r="S34" s="8">
        <v>7.7943221244999998</v>
      </c>
      <c r="T34" s="8">
        <v>8.5318123461000006</v>
      </c>
      <c r="U34" s="8">
        <v>7.8079472300999999</v>
      </c>
      <c r="V34" s="8">
        <v>6.8049373957999997</v>
      </c>
      <c r="W34" s="8">
        <v>6.6734388806</v>
      </c>
      <c r="X34" s="8">
        <v>6.5578102140999999</v>
      </c>
      <c r="Y34" s="8">
        <v>6.0618111323999999</v>
      </c>
      <c r="Z34" s="113">
        <v>5.7080089261937941</v>
      </c>
      <c r="AA34" s="122"/>
    </row>
    <row r="35" spans="1:27" x14ac:dyDescent="0.35">
      <c r="A35" s="234"/>
      <c r="B35" t="s">
        <v>73</v>
      </c>
      <c r="C35" s="165" t="s">
        <v>72</v>
      </c>
      <c r="D35" s="200">
        <f t="shared" si="2"/>
        <v>-8.5697511842914298E-2</v>
      </c>
      <c r="E35" s="200">
        <f t="shared" si="3"/>
        <v>-6.9004281963423453E-2</v>
      </c>
      <c r="F35" s="200">
        <f t="shared" si="4"/>
        <v>-6.4353134424605107E-2</v>
      </c>
      <c r="G35" s="8">
        <v>15.943191812</v>
      </c>
      <c r="H35" s="8">
        <v>17.588126463999998</v>
      </c>
      <c r="I35" s="8">
        <v>14.445245677999999</v>
      </c>
      <c r="J35" s="8">
        <v>14.020900923999999</v>
      </c>
      <c r="K35" s="8">
        <v>13.297328833</v>
      </c>
      <c r="L35" s="8">
        <v>13.437640826999999</v>
      </c>
      <c r="M35" s="8">
        <v>12.526963776000001</v>
      </c>
      <c r="N35" s="8">
        <v>13.357586785000001</v>
      </c>
      <c r="O35" s="8">
        <v>11.986650067999999</v>
      </c>
      <c r="P35" s="8">
        <v>11.528107048000001</v>
      </c>
      <c r="Q35" s="8">
        <v>8.5738028553000003</v>
      </c>
      <c r="R35" s="8">
        <v>8.5409947412000005</v>
      </c>
      <c r="S35" s="8">
        <v>7.8444463826000002</v>
      </c>
      <c r="T35" s="8">
        <v>8.0248495835</v>
      </c>
      <c r="U35" s="8">
        <v>7.1655211921999999</v>
      </c>
      <c r="V35" s="8">
        <v>6.4467827959999999</v>
      </c>
      <c r="W35" s="8">
        <v>6.0734416234999999</v>
      </c>
      <c r="X35" s="8">
        <v>5.3469531179000001</v>
      </c>
      <c r="Y35" s="8">
        <v>4.8706770383000002</v>
      </c>
      <c r="Z35" s="113">
        <v>4.5050814252190685</v>
      </c>
      <c r="AA35" s="122"/>
    </row>
    <row r="36" spans="1:27" x14ac:dyDescent="0.35">
      <c r="A36" s="235"/>
      <c r="B36" s="2" t="s">
        <v>74</v>
      </c>
      <c r="C36" s="167" t="s">
        <v>72</v>
      </c>
      <c r="D36" s="167" t="s">
        <v>72</v>
      </c>
      <c r="E36" s="202">
        <f t="shared" si="3"/>
        <v>-2.1949273804049763E-2</v>
      </c>
      <c r="F36" s="202">
        <f t="shared" si="4"/>
        <v>-7.3758731098982566E-2</v>
      </c>
      <c r="G36" s="51">
        <v>27.155334147000001</v>
      </c>
      <c r="H36" s="51">
        <v>23.836154749999999</v>
      </c>
      <c r="I36" s="51">
        <v>19.140310574000001</v>
      </c>
      <c r="J36" s="51">
        <v>16.941331248000001</v>
      </c>
      <c r="K36" s="51">
        <v>15.228940809999999</v>
      </c>
      <c r="L36" s="51">
        <v>15.571039474000001</v>
      </c>
      <c r="M36" s="51">
        <v>14.183534942</v>
      </c>
      <c r="N36" s="51">
        <v>14.032894509</v>
      </c>
      <c r="O36" s="51">
        <v>11.840146567</v>
      </c>
      <c r="P36" s="51">
        <v>9.3879231656000002</v>
      </c>
      <c r="Q36" s="51">
        <v>7.7332339478999996</v>
      </c>
      <c r="R36" s="51">
        <v>8.0580218243000008</v>
      </c>
      <c r="S36" s="51">
        <v>7.6314182858999997</v>
      </c>
      <c r="T36" s="51">
        <v>8.7791112547000001</v>
      </c>
      <c r="U36" s="51">
        <v>7.9314906990000003</v>
      </c>
      <c r="V36" s="51">
        <v>6.5332339062999996</v>
      </c>
      <c r="W36" s="51">
        <v>6.9060908782999997</v>
      </c>
      <c r="X36" s="51">
        <v>6.1022402175000003</v>
      </c>
      <c r="Y36" s="51">
        <v>7.1350111577000002</v>
      </c>
      <c r="Z36" s="115">
        <v>6.3330594904257591</v>
      </c>
      <c r="AA36" s="122"/>
    </row>
    <row r="37" spans="1:27" x14ac:dyDescent="0.35">
      <c r="A37" s="136"/>
      <c r="C37" s="138"/>
      <c r="D37" s="138"/>
      <c r="E37" s="139"/>
      <c r="F37" s="139"/>
      <c r="G37" s="8"/>
      <c r="H37" s="8"/>
      <c r="I37" s="8"/>
      <c r="J37" s="8"/>
      <c r="K37" s="8"/>
      <c r="L37" s="8"/>
      <c r="M37" s="8"/>
      <c r="N37" s="8"/>
      <c r="O37" s="8"/>
      <c r="P37" s="8"/>
      <c r="Q37" s="8"/>
      <c r="R37" s="8"/>
      <c r="S37" s="8"/>
      <c r="T37" s="8"/>
      <c r="U37" s="8"/>
      <c r="V37" s="8"/>
      <c r="W37" s="8"/>
      <c r="X37" s="8"/>
      <c r="Y37" s="8"/>
      <c r="Z37" s="137"/>
    </row>
    <row r="38" spans="1:27" x14ac:dyDescent="0.35">
      <c r="A38" t="s">
        <v>33</v>
      </c>
      <c r="B38" s="1"/>
    </row>
    <row r="39" spans="1:27" ht="38.9" customHeight="1" x14ac:dyDescent="0.35">
      <c r="A39" s="228" t="s">
        <v>29</v>
      </c>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row>
    <row r="40" spans="1:27" ht="14.9" customHeight="1" x14ac:dyDescent="0.35">
      <c r="A40" t="s">
        <v>30</v>
      </c>
    </row>
    <row r="41" spans="1:27" x14ac:dyDescent="0.35">
      <c r="A41" t="s">
        <v>31</v>
      </c>
      <c r="B41" s="1"/>
    </row>
    <row r="43" spans="1:27" x14ac:dyDescent="0.35">
      <c r="A43" t="s">
        <v>34</v>
      </c>
      <c r="B43" s="15"/>
      <c r="C43" s="15"/>
    </row>
    <row r="44" spans="1:27" x14ac:dyDescent="0.35">
      <c r="A44" s="16" t="s">
        <v>35</v>
      </c>
      <c r="B44" s="16"/>
      <c r="C44" s="16"/>
      <c r="D44" s="16"/>
      <c r="E44" s="16"/>
    </row>
    <row r="45" spans="1:27" x14ac:dyDescent="0.35">
      <c r="A45" s="16"/>
      <c r="B45" s="16"/>
      <c r="C45" s="16"/>
      <c r="D45" s="16"/>
      <c r="E45" s="16"/>
    </row>
    <row r="46" spans="1:27" x14ac:dyDescent="0.35">
      <c r="A46" t="s">
        <v>36</v>
      </c>
      <c r="G46" s="8"/>
      <c r="H46" s="8"/>
      <c r="I46" s="8"/>
      <c r="J46" s="8"/>
      <c r="K46" s="8"/>
      <c r="L46" s="8"/>
      <c r="M46" s="8"/>
      <c r="N46" s="8"/>
      <c r="O46" s="8"/>
      <c r="P46" s="8"/>
      <c r="Q46" s="8"/>
      <c r="R46" s="8"/>
      <c r="S46" s="8"/>
      <c r="T46" s="8"/>
      <c r="U46" s="8"/>
      <c r="V46" s="8"/>
      <c r="W46" s="8"/>
      <c r="X46" s="8"/>
      <c r="Y46" s="8"/>
      <c r="Z46" s="8"/>
    </row>
    <row r="47" spans="1:27" x14ac:dyDescent="0.35">
      <c r="A47" s="52" t="s">
        <v>46</v>
      </c>
      <c r="G47" s="8"/>
      <c r="H47" s="8"/>
      <c r="I47" s="8"/>
      <c r="J47" s="8"/>
      <c r="K47" s="8"/>
      <c r="L47" s="8"/>
      <c r="M47" s="8"/>
      <c r="N47" s="8"/>
      <c r="O47" s="8"/>
      <c r="P47" s="8"/>
      <c r="Q47" s="8"/>
      <c r="R47" s="8"/>
      <c r="S47" s="8"/>
      <c r="T47" s="8"/>
      <c r="U47" s="8"/>
      <c r="V47" s="8"/>
      <c r="W47" s="8"/>
      <c r="X47" s="8"/>
      <c r="Y47" s="8"/>
      <c r="Z47" s="8"/>
    </row>
    <row r="48" spans="1:27" x14ac:dyDescent="0.35">
      <c r="A48" s="117" t="s">
        <v>37</v>
      </c>
      <c r="G48" s="8"/>
      <c r="H48" s="8"/>
      <c r="I48" s="8"/>
      <c r="J48" s="8"/>
      <c r="K48" s="8"/>
      <c r="L48" s="8"/>
      <c r="M48" s="8"/>
      <c r="N48" s="8"/>
      <c r="O48" s="8"/>
      <c r="P48" s="8"/>
      <c r="Q48" s="8"/>
      <c r="R48" s="8"/>
      <c r="S48" s="8"/>
      <c r="T48" s="8"/>
      <c r="U48" s="8"/>
      <c r="V48" s="8"/>
      <c r="W48" s="8"/>
      <c r="X48" s="8"/>
      <c r="Y48" s="8"/>
      <c r="Z48" s="8"/>
    </row>
    <row r="49" spans="7:26" x14ac:dyDescent="0.35">
      <c r="G49" s="8"/>
      <c r="H49" s="8"/>
      <c r="I49" s="8"/>
      <c r="J49" s="8"/>
      <c r="K49" s="8"/>
      <c r="L49" s="8"/>
      <c r="M49" s="8"/>
      <c r="N49" s="8"/>
      <c r="O49" s="8"/>
      <c r="P49" s="8"/>
      <c r="Q49" s="8"/>
      <c r="R49" s="8"/>
      <c r="S49" s="8"/>
      <c r="T49" s="8"/>
      <c r="U49" s="8"/>
      <c r="V49" s="8"/>
      <c r="W49" s="8"/>
      <c r="X49" s="8"/>
      <c r="Y49" s="8"/>
      <c r="Z49" s="8"/>
    </row>
    <row r="50" spans="7:26" x14ac:dyDescent="0.35">
      <c r="G50" s="8"/>
      <c r="H50" s="8"/>
      <c r="I50" s="8"/>
      <c r="J50" s="8"/>
      <c r="K50" s="8"/>
      <c r="L50" s="8"/>
      <c r="M50" s="8"/>
      <c r="N50" s="8"/>
      <c r="O50" s="8"/>
      <c r="P50" s="8"/>
      <c r="Q50" s="8"/>
      <c r="R50" s="8"/>
      <c r="S50" s="8"/>
      <c r="T50" s="8"/>
      <c r="U50" s="8"/>
      <c r="V50" s="8"/>
      <c r="W50" s="8"/>
      <c r="X50" s="8"/>
      <c r="Y50" s="8"/>
      <c r="Z50" s="8"/>
    </row>
  </sheetData>
  <mergeCells count="50">
    <mergeCell ref="A7:A11"/>
    <mergeCell ref="A5:B6"/>
    <mergeCell ref="C5:F5"/>
    <mergeCell ref="G5:G6"/>
    <mergeCell ref="H5:H6"/>
    <mergeCell ref="X5:X6"/>
    <mergeCell ref="Y5:Y6"/>
    <mergeCell ref="Z5:Z6"/>
    <mergeCell ref="L25:L26"/>
    <mergeCell ref="M25:M26"/>
    <mergeCell ref="N25:N26"/>
    <mergeCell ref="O25:O26"/>
    <mergeCell ref="P25:P26"/>
    <mergeCell ref="A19:Z19"/>
    <mergeCell ref="U5:U6"/>
    <mergeCell ref="V5:V6"/>
    <mergeCell ref="J5:J6"/>
    <mergeCell ref="A12:A16"/>
    <mergeCell ref="Q5:Q6"/>
    <mergeCell ref="R5:R6"/>
    <mergeCell ref="I5:I6"/>
    <mergeCell ref="G25:G26"/>
    <mergeCell ref="H25:H26"/>
    <mergeCell ref="I25:I26"/>
    <mergeCell ref="J25:J26"/>
    <mergeCell ref="W5:W6"/>
    <mergeCell ref="S5:S6"/>
    <mergeCell ref="T5:T6"/>
    <mergeCell ref="K5:K6"/>
    <mergeCell ref="L5:L6"/>
    <mergeCell ref="M5:M6"/>
    <mergeCell ref="N5:N6"/>
    <mergeCell ref="O5:O6"/>
    <mergeCell ref="P5:P6"/>
    <mergeCell ref="A39:Z39"/>
    <mergeCell ref="W25:W26"/>
    <mergeCell ref="X25:X26"/>
    <mergeCell ref="Y25:Y26"/>
    <mergeCell ref="Z25:Z26"/>
    <mergeCell ref="A27:A31"/>
    <mergeCell ref="A32:A36"/>
    <mergeCell ref="Q25:Q26"/>
    <mergeCell ref="R25:R26"/>
    <mergeCell ref="S25:S26"/>
    <mergeCell ref="T25:T26"/>
    <mergeCell ref="U25:U26"/>
    <mergeCell ref="V25:V26"/>
    <mergeCell ref="K25:K26"/>
    <mergeCell ref="A25:B26"/>
    <mergeCell ref="C25:F25"/>
  </mergeCells>
  <phoneticPr fontId="3" type="noConversion"/>
  <hyperlinks>
    <hyperlink ref="A44" r:id="rId1" display="https://www.bocsar.nsw.gov.au/Pages/bocsar_crime_stats/bocsar_explanatorynotes.aspx" xr:uid="{14E660B7-4849-4E05-A231-E7F6CE5E7E0C}"/>
  </hyperlinks>
  <pageMargins left="0.70866141732283472" right="0.70866141732283472" top="0.74803149606299213" bottom="0.74803149606299213" header="0.31496062992125984" footer="0.31496062992125984"/>
  <pageSetup paperSize="9" scale="5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42454-3029-4B69-9840-5EE562DE3968}">
  <dimension ref="A1:G57"/>
  <sheetViews>
    <sheetView zoomScale="115" zoomScaleNormal="115" workbookViewId="0"/>
  </sheetViews>
  <sheetFormatPr defaultColWidth="8.54296875" defaultRowHeight="14.5" x14ac:dyDescent="0.35"/>
  <cols>
    <col min="1" max="16384" width="8.54296875" style="100"/>
  </cols>
  <sheetData>
    <row r="1" spans="1:7" ht="14.9" customHeight="1" x14ac:dyDescent="0.35">
      <c r="A1" s="121" t="s">
        <v>47</v>
      </c>
      <c r="B1" s="121"/>
      <c r="C1" s="121"/>
      <c r="D1" s="121"/>
      <c r="E1" s="121"/>
      <c r="F1" s="121"/>
      <c r="G1" s="121"/>
    </row>
    <row r="6" spans="1:7" s="101" customFormat="1" x14ac:dyDescent="0.35"/>
    <row r="44" spans="1:1" x14ac:dyDescent="0.35">
      <c r="A44" s="102"/>
    </row>
    <row r="45" spans="1:1" x14ac:dyDescent="0.35">
      <c r="A45" s="102"/>
    </row>
    <row r="46" spans="1:1" x14ac:dyDescent="0.35">
      <c r="A46" s="102"/>
    </row>
    <row r="47" spans="1:1" x14ac:dyDescent="0.35">
      <c r="A47" s="102"/>
    </row>
    <row r="48" spans="1:1" x14ac:dyDescent="0.35">
      <c r="A48" s="102"/>
    </row>
    <row r="49" spans="1:1" x14ac:dyDescent="0.35">
      <c r="A49" s="102"/>
    </row>
    <row r="50" spans="1:1" x14ac:dyDescent="0.35">
      <c r="A50" s="102"/>
    </row>
    <row r="51" spans="1:1" x14ac:dyDescent="0.35">
      <c r="A51" s="102"/>
    </row>
    <row r="52" spans="1:1" x14ac:dyDescent="0.35">
      <c r="A52" s="100" t="s">
        <v>34</v>
      </c>
    </row>
    <row r="53" spans="1:1" x14ac:dyDescent="0.35">
      <c r="A53" s="104" t="s">
        <v>35</v>
      </c>
    </row>
    <row r="54" spans="1:1" x14ac:dyDescent="0.35">
      <c r="A54" s="104"/>
    </row>
    <row r="55" spans="1:1" x14ac:dyDescent="0.35">
      <c r="A55" s="102" t="s">
        <v>36</v>
      </c>
    </row>
    <row r="56" spans="1:1" x14ac:dyDescent="0.35">
      <c r="A56" s="100" t="s">
        <v>45</v>
      </c>
    </row>
    <row r="57" spans="1:1" x14ac:dyDescent="0.35">
      <c r="A57" s="103" t="s">
        <v>37</v>
      </c>
    </row>
  </sheetData>
  <hyperlinks>
    <hyperlink ref="A53" r:id="rId1" display="https://www.bocsar.nsw.gov.au/Pages/bocsar_crime_stats/bocsar_explanatorynotes.aspx" xr:uid="{FA6E1217-9CFE-4C2A-8C00-27A69A09BB55}"/>
  </hyperlinks>
  <pageMargins left="0.7" right="0.7" top="0.75" bottom="0.75" header="0.3" footer="0.3"/>
  <pageSetup paperSize="133"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6211-68B5-464C-BEE3-E7AFDEC355DD}">
  <dimension ref="A1:G59"/>
  <sheetViews>
    <sheetView zoomScale="115" zoomScaleNormal="115" workbookViewId="0"/>
  </sheetViews>
  <sheetFormatPr defaultColWidth="8.54296875" defaultRowHeight="14.5" x14ac:dyDescent="0.35"/>
  <cols>
    <col min="1" max="16384" width="8.54296875" style="100"/>
  </cols>
  <sheetData>
    <row r="1" spans="1:7" ht="14.9" customHeight="1" x14ac:dyDescent="0.35">
      <c r="A1" s="121" t="s">
        <v>47</v>
      </c>
      <c r="B1" s="121"/>
      <c r="C1" s="121"/>
      <c r="D1" s="121"/>
      <c r="E1" s="121"/>
      <c r="F1" s="121"/>
      <c r="G1" s="121"/>
    </row>
    <row r="6" spans="1:7" s="101" customFormat="1" ht="64.400000000000006" customHeight="1" x14ac:dyDescent="0.35"/>
    <row r="50" spans="1:5" ht="16" customHeight="1" x14ac:dyDescent="0.35"/>
    <row r="52" spans="1:5" x14ac:dyDescent="0.35">
      <c r="A52" s="100" t="s">
        <v>31</v>
      </c>
    </row>
    <row r="54" spans="1:5" x14ac:dyDescent="0.35">
      <c r="A54" s="100" t="s">
        <v>38</v>
      </c>
    </row>
    <row r="55" spans="1:5" x14ac:dyDescent="0.35">
      <c r="A55" s="116" t="s">
        <v>35</v>
      </c>
      <c r="B55" s="104"/>
      <c r="C55" s="104"/>
      <c r="D55" s="104"/>
      <c r="E55" s="104"/>
    </row>
    <row r="57" spans="1:5" x14ac:dyDescent="0.35">
      <c r="A57" s="102" t="s">
        <v>36</v>
      </c>
    </row>
    <row r="58" spans="1:5" x14ac:dyDescent="0.35">
      <c r="A58" s="100" t="s">
        <v>45</v>
      </c>
    </row>
    <row r="59" spans="1:5" x14ac:dyDescent="0.35">
      <c r="A59" s="103" t="s">
        <v>37</v>
      </c>
    </row>
  </sheetData>
  <hyperlinks>
    <hyperlink ref="A55" r:id="rId1" display="https://www.bocsar.nsw.gov.au/Pages/bocsar_crime_stats/bocsar_explanatorynotes.aspx" xr:uid="{89D5CE06-7083-4806-B2E5-C499F6FEBD00}"/>
  </hyperlinks>
  <pageMargins left="0.7" right="0.7" top="0.75" bottom="0.75" header="0.3" footer="0.3"/>
  <pageSetup paperSize="133"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B328-5926-4500-8537-E3534F07236E}">
  <dimension ref="A1:AT141"/>
  <sheetViews>
    <sheetView showGridLines="0" zoomScaleNormal="100" workbookViewId="0">
      <selection sqref="A1:G1"/>
    </sheetView>
  </sheetViews>
  <sheetFormatPr defaultColWidth="8.54296875" defaultRowHeight="14.5" x14ac:dyDescent="0.35"/>
  <cols>
    <col min="1" max="1" width="36.54296875" style="107" customWidth="1"/>
    <col min="2" max="2" width="20.453125" customWidth="1"/>
    <col min="3" max="3" width="24.54296875" customWidth="1"/>
    <col min="4" max="4" width="11.54296875" customWidth="1"/>
    <col min="5" max="24" width="12.26953125" customWidth="1"/>
    <col min="27" max="27" width="9.453125" customWidth="1"/>
  </cols>
  <sheetData>
    <row r="1" spans="1:46" ht="14.5" customHeight="1" x14ac:dyDescent="0.35">
      <c r="A1" s="223" t="str">
        <f>'1.Firearm knife violence trends'!A1</f>
        <v>NSW Recorded Crime Statistics, Jan 2006 - Dec 2025</v>
      </c>
      <c r="B1" s="223"/>
      <c r="C1" s="224"/>
      <c r="D1" s="224"/>
      <c r="E1" s="224"/>
      <c r="F1" s="224"/>
      <c r="G1" s="224"/>
    </row>
    <row r="3" spans="1:46" x14ac:dyDescent="0.35">
      <c r="A3" s="109" t="s">
        <v>39</v>
      </c>
    </row>
    <row r="4" spans="1:46" x14ac:dyDescent="0.35">
      <c r="A4" s="109" t="s">
        <v>40</v>
      </c>
    </row>
    <row r="5" spans="1:46" ht="15" thickBot="1" x14ac:dyDescent="0.4">
      <c r="A5" s="109"/>
    </row>
    <row r="6" spans="1:46" ht="77.150000000000006" customHeight="1" x14ac:dyDescent="0.35">
      <c r="A6" s="108" t="s">
        <v>21</v>
      </c>
      <c r="B6" s="5" t="s">
        <v>41</v>
      </c>
      <c r="C6" s="5"/>
      <c r="D6" s="5"/>
      <c r="E6" s="53" t="str">
        <f>'1.Firearm knife violence trends'!J1</f>
        <v>Jan - Dec 2006</v>
      </c>
      <c r="F6" s="53" t="str">
        <f>'1.Firearm knife violence trends'!K1</f>
        <v>Jan - Dec 2007</v>
      </c>
      <c r="G6" s="53" t="str">
        <f>'1.Firearm knife violence trends'!L1</f>
        <v>Jan - Dec 2008</v>
      </c>
      <c r="H6" s="53" t="str">
        <f>'1.Firearm knife violence trends'!M1</f>
        <v>Jan - Dec 2009</v>
      </c>
      <c r="I6" s="53" t="str">
        <f>'1.Firearm knife violence trends'!N1</f>
        <v>Jan - Dec 2010</v>
      </c>
      <c r="J6" s="53" t="str">
        <f>'1.Firearm knife violence trends'!O1</f>
        <v>Jan - Dec 2011</v>
      </c>
      <c r="K6" s="53" t="str">
        <f>'1.Firearm knife violence trends'!P1</f>
        <v>Jan - Dec 2012</v>
      </c>
      <c r="L6" s="53" t="str">
        <f>'1.Firearm knife violence trends'!Q1</f>
        <v>Jan - Dec 2013</v>
      </c>
      <c r="M6" s="53" t="str">
        <f>'1.Firearm knife violence trends'!R1</f>
        <v>Jan - Dec 2014</v>
      </c>
      <c r="N6" s="53" t="str">
        <f>'1.Firearm knife violence trends'!S1</f>
        <v>Jan - Dec 2015</v>
      </c>
      <c r="O6" s="53" t="str">
        <f>'1.Firearm knife violence trends'!T1</f>
        <v>Jan - Dec 2016</v>
      </c>
      <c r="P6" s="53" t="str">
        <f>'1.Firearm knife violence trends'!U1</f>
        <v>Jan - Dec 2017</v>
      </c>
      <c r="Q6" s="53" t="str">
        <f>'1.Firearm knife violence trends'!V1</f>
        <v>Jan - Dec 2018</v>
      </c>
      <c r="R6" s="53" t="str">
        <f>'1.Firearm knife violence trends'!W1</f>
        <v>Jan - Dec 2019</v>
      </c>
      <c r="S6" s="53" t="str">
        <f>'1.Firearm knife violence trends'!X1</f>
        <v>Jan - Dec 2020</v>
      </c>
      <c r="T6" s="53" t="str">
        <f>'1.Firearm knife violence trends'!Y1</f>
        <v>Jan - Dec 2021</v>
      </c>
      <c r="U6" s="53" t="str">
        <f>'1.Firearm knife violence trends'!Z1</f>
        <v>Jan - Dec 2022</v>
      </c>
      <c r="V6" s="53" t="str">
        <f>'1.Firearm knife violence trends'!AA1</f>
        <v>Jan - Dec 2023</v>
      </c>
      <c r="W6" s="53" t="str">
        <f>'1.Firearm knife violence trends'!AB1</f>
        <v>Jan - Dec 2024</v>
      </c>
      <c r="X6" s="141" t="str">
        <f>'1.Firearm knife violence trends'!AC1</f>
        <v>Jan - Dec 2025</v>
      </c>
      <c r="Y6" s="118"/>
      <c r="Z6" s="118"/>
      <c r="AA6" s="118"/>
      <c r="AB6" s="118"/>
      <c r="AC6" s="118"/>
      <c r="AD6" s="118"/>
      <c r="AE6" s="118"/>
      <c r="AF6" s="118"/>
      <c r="AG6" s="118"/>
      <c r="AH6" s="118"/>
      <c r="AI6" s="118"/>
      <c r="AJ6" s="118"/>
      <c r="AK6" s="118"/>
      <c r="AL6" s="118"/>
      <c r="AM6" s="118"/>
      <c r="AN6" s="118"/>
      <c r="AO6" s="118"/>
      <c r="AP6" s="118"/>
      <c r="AQ6" s="118"/>
      <c r="AR6" s="118"/>
    </row>
    <row r="7" spans="1:46" ht="14.5" customHeight="1" x14ac:dyDescent="0.35">
      <c r="A7" s="49" t="s">
        <v>68</v>
      </c>
      <c r="B7" s="54" t="s">
        <v>75</v>
      </c>
      <c r="C7" s="54" t="s">
        <v>76</v>
      </c>
      <c r="D7" s="55" t="s">
        <v>77</v>
      </c>
      <c r="E7" s="92">
        <v>0</v>
      </c>
      <c r="F7" s="92">
        <v>0</v>
      </c>
      <c r="G7" s="92">
        <v>1</v>
      </c>
      <c r="H7" s="92">
        <v>0</v>
      </c>
      <c r="I7" s="92">
        <v>2</v>
      </c>
      <c r="J7" s="92">
        <v>0</v>
      </c>
      <c r="K7" s="92">
        <v>0</v>
      </c>
      <c r="L7" s="92">
        <v>0</v>
      </c>
      <c r="M7" s="92">
        <v>3</v>
      </c>
      <c r="N7" s="92">
        <v>0</v>
      </c>
      <c r="O7" s="92">
        <v>0</v>
      </c>
      <c r="P7" s="92">
        <v>2</v>
      </c>
      <c r="Q7" s="92">
        <v>2</v>
      </c>
      <c r="R7" s="92">
        <v>0</v>
      </c>
      <c r="S7" s="92">
        <v>0</v>
      </c>
      <c r="T7" s="92">
        <v>0</v>
      </c>
      <c r="U7" s="92">
        <v>0</v>
      </c>
      <c r="V7" s="92">
        <v>1</v>
      </c>
      <c r="W7" s="92">
        <v>0</v>
      </c>
      <c r="X7" s="142">
        <v>1</v>
      </c>
      <c r="Z7" s="119"/>
      <c r="AA7" s="123"/>
      <c r="AB7" s="119"/>
      <c r="AC7" s="119"/>
      <c r="AD7" s="119"/>
      <c r="AE7" s="119"/>
      <c r="AF7" s="119"/>
      <c r="AG7" s="119"/>
      <c r="AH7" s="119"/>
      <c r="AI7" s="119"/>
      <c r="AJ7" s="119"/>
      <c r="AK7" s="119"/>
      <c r="AL7" s="119"/>
      <c r="AM7" s="119"/>
      <c r="AN7" s="119"/>
      <c r="AO7" s="119"/>
      <c r="AP7" s="119"/>
      <c r="AQ7" s="119"/>
      <c r="AR7" s="119"/>
      <c r="AS7" s="119"/>
    </row>
    <row r="8" spans="1:46" ht="14.9" customHeight="1" x14ac:dyDescent="0.35">
      <c r="A8" s="10" t="s">
        <v>68</v>
      </c>
      <c r="B8" s="56" t="s">
        <v>75</v>
      </c>
      <c r="C8" s="57" t="s">
        <v>76</v>
      </c>
      <c r="D8" s="58" t="s">
        <v>78</v>
      </c>
      <c r="E8" s="59">
        <v>0</v>
      </c>
      <c r="F8" s="59">
        <v>0</v>
      </c>
      <c r="G8" s="59">
        <v>6.2026582099999998E-2</v>
      </c>
      <c r="H8" s="59">
        <v>0</v>
      </c>
      <c r="I8" s="59">
        <v>0.1223086741</v>
      </c>
      <c r="J8" s="59">
        <v>0</v>
      </c>
      <c r="K8" s="59">
        <v>0</v>
      </c>
      <c r="L8" s="59">
        <v>0</v>
      </c>
      <c r="M8" s="59">
        <v>0.177865683</v>
      </c>
      <c r="N8" s="59">
        <v>0</v>
      </c>
      <c r="O8" s="59">
        <v>0</v>
      </c>
      <c r="P8" s="59">
        <v>0.1144725335</v>
      </c>
      <c r="Q8" s="59">
        <v>0.113714995</v>
      </c>
      <c r="R8" s="59">
        <v>0</v>
      </c>
      <c r="S8" s="59">
        <v>0</v>
      </c>
      <c r="T8" s="59">
        <v>0</v>
      </c>
      <c r="U8" s="59">
        <v>0</v>
      </c>
      <c r="V8" s="59">
        <v>5.5736979399999997E-2</v>
      </c>
      <c r="W8" s="59">
        <v>0</v>
      </c>
      <c r="X8" s="143">
        <v>5.5630130836504713E-2</v>
      </c>
      <c r="Z8" s="124"/>
      <c r="AA8" s="124"/>
      <c r="AB8" s="8"/>
      <c r="AC8" s="8"/>
      <c r="AD8" s="8"/>
      <c r="AE8" s="8"/>
      <c r="AF8" s="8"/>
      <c r="AG8" s="8"/>
      <c r="AH8" s="8"/>
      <c r="AI8" s="8"/>
      <c r="AJ8" s="8"/>
      <c r="AK8" s="8"/>
      <c r="AL8" s="8"/>
      <c r="AM8" s="8"/>
      <c r="AN8" s="8"/>
      <c r="AO8" s="8"/>
      <c r="AP8" s="8"/>
      <c r="AQ8" s="8"/>
      <c r="AR8" s="8"/>
      <c r="AS8" s="8"/>
    </row>
    <row r="9" spans="1:46" ht="14.9" customHeight="1" x14ac:dyDescent="0.35">
      <c r="A9" s="10" t="s">
        <v>68</v>
      </c>
      <c r="B9" s="56" t="s">
        <v>75</v>
      </c>
      <c r="C9" s="56" t="s">
        <v>79</v>
      </c>
      <c r="D9" s="60" t="s">
        <v>77</v>
      </c>
      <c r="E9" s="93">
        <v>18</v>
      </c>
      <c r="F9" s="93">
        <v>10</v>
      </c>
      <c r="G9" s="93">
        <v>7</v>
      </c>
      <c r="H9" s="93">
        <v>14</v>
      </c>
      <c r="I9" s="93">
        <v>15</v>
      </c>
      <c r="J9" s="93">
        <v>11</v>
      </c>
      <c r="K9" s="93">
        <v>14</v>
      </c>
      <c r="L9" s="93">
        <v>16</v>
      </c>
      <c r="M9" s="93">
        <v>20</v>
      </c>
      <c r="N9" s="93">
        <v>16</v>
      </c>
      <c r="O9" s="93">
        <v>14</v>
      </c>
      <c r="P9" s="93">
        <v>7</v>
      </c>
      <c r="Q9" s="93">
        <v>7</v>
      </c>
      <c r="R9" s="93">
        <v>5</v>
      </c>
      <c r="S9" s="93">
        <v>10</v>
      </c>
      <c r="T9" s="93">
        <v>11</v>
      </c>
      <c r="U9" s="93">
        <v>10</v>
      </c>
      <c r="V9" s="93">
        <v>12</v>
      </c>
      <c r="W9" s="93">
        <v>8</v>
      </c>
      <c r="X9" s="144">
        <v>28</v>
      </c>
      <c r="Y9" s="120"/>
      <c r="Z9" s="119"/>
      <c r="AA9" s="123"/>
      <c r="AB9" s="119"/>
      <c r="AC9" s="119"/>
      <c r="AD9" s="119"/>
      <c r="AE9" s="119"/>
      <c r="AF9" s="119"/>
      <c r="AG9" s="119"/>
      <c r="AH9" s="119"/>
      <c r="AI9" s="119"/>
      <c r="AJ9" s="119"/>
      <c r="AK9" s="119"/>
      <c r="AL9" s="119"/>
      <c r="AM9" s="119"/>
      <c r="AN9" s="119"/>
      <c r="AO9" s="119"/>
      <c r="AP9" s="119"/>
      <c r="AQ9" s="119"/>
      <c r="AR9" s="119"/>
      <c r="AS9" s="119"/>
      <c r="AT9" s="8"/>
    </row>
    <row r="10" spans="1:46" ht="14.9" customHeight="1" x14ac:dyDescent="0.35">
      <c r="A10" s="10" t="s">
        <v>68</v>
      </c>
      <c r="B10" s="56" t="s">
        <v>75</v>
      </c>
      <c r="C10" s="56" t="s">
        <v>79</v>
      </c>
      <c r="D10" s="60" t="s">
        <v>78</v>
      </c>
      <c r="E10" s="61">
        <v>0.34945498609999998</v>
      </c>
      <c r="F10" s="61">
        <v>0.1911356266</v>
      </c>
      <c r="G10" s="61">
        <v>0.13130131419999999</v>
      </c>
      <c r="H10" s="61">
        <v>0.25780367110000002</v>
      </c>
      <c r="I10" s="61">
        <v>0.27227751979999998</v>
      </c>
      <c r="J10" s="61">
        <v>0.19723681970000001</v>
      </c>
      <c r="K10" s="61">
        <v>0.2478454266</v>
      </c>
      <c r="L10" s="61">
        <v>0.27906404010000002</v>
      </c>
      <c r="M10" s="61">
        <v>0.34354303139999998</v>
      </c>
      <c r="N10" s="61">
        <v>0.27069634269999998</v>
      </c>
      <c r="O10" s="61">
        <v>0.23311459409999999</v>
      </c>
      <c r="P10" s="61">
        <v>0.1143642849</v>
      </c>
      <c r="Q10" s="61">
        <v>0.1125151393</v>
      </c>
      <c r="R10" s="61">
        <v>7.9175435299999999E-2</v>
      </c>
      <c r="S10" s="61">
        <v>0.158114116</v>
      </c>
      <c r="T10" s="61">
        <v>0.17396923619999999</v>
      </c>
      <c r="U10" s="61">
        <v>0.15671048400000001</v>
      </c>
      <c r="V10" s="61">
        <v>0.18328843280000001</v>
      </c>
      <c r="W10" s="61">
        <v>0.119729525</v>
      </c>
      <c r="X10" s="145">
        <v>0.4</v>
      </c>
      <c r="Z10" s="124"/>
      <c r="AA10" s="124"/>
      <c r="AB10" s="8"/>
      <c r="AC10" s="8"/>
      <c r="AD10" s="8"/>
      <c r="AE10" s="8"/>
      <c r="AF10" s="8"/>
      <c r="AG10" s="8"/>
      <c r="AH10" s="8"/>
      <c r="AI10" s="8"/>
      <c r="AJ10" s="8"/>
      <c r="AK10" s="8"/>
      <c r="AL10" s="8"/>
      <c r="AM10" s="8"/>
      <c r="AN10" s="8"/>
      <c r="AO10" s="8"/>
      <c r="AP10" s="8"/>
      <c r="AQ10" s="8"/>
      <c r="AR10" s="8"/>
      <c r="AS10" s="8"/>
    </row>
    <row r="11" spans="1:46" x14ac:dyDescent="0.35">
      <c r="A11" s="10" t="s">
        <v>68</v>
      </c>
      <c r="B11" s="62" t="s">
        <v>80</v>
      </c>
      <c r="C11" s="62" t="s">
        <v>81</v>
      </c>
      <c r="D11" s="63" t="s">
        <v>77</v>
      </c>
      <c r="E11" s="94">
        <v>0</v>
      </c>
      <c r="F11" s="94">
        <v>0</v>
      </c>
      <c r="G11" s="94">
        <v>2</v>
      </c>
      <c r="H11" s="94">
        <v>1</v>
      </c>
      <c r="I11" s="94">
        <v>4</v>
      </c>
      <c r="J11" s="94">
        <v>0</v>
      </c>
      <c r="K11" s="94">
        <v>0</v>
      </c>
      <c r="L11" s="94">
        <v>0</v>
      </c>
      <c r="M11" s="94">
        <v>0</v>
      </c>
      <c r="N11" s="94">
        <v>0</v>
      </c>
      <c r="O11" s="94">
        <v>0</v>
      </c>
      <c r="P11" s="94">
        <v>1</v>
      </c>
      <c r="Q11" s="94">
        <v>0</v>
      </c>
      <c r="R11" s="94">
        <v>0</v>
      </c>
      <c r="S11" s="94">
        <v>0</v>
      </c>
      <c r="T11" s="94">
        <v>0</v>
      </c>
      <c r="U11" s="94">
        <v>1</v>
      </c>
      <c r="V11" s="94">
        <v>1</v>
      </c>
      <c r="W11" s="94">
        <v>0</v>
      </c>
      <c r="X11" s="146">
        <v>1</v>
      </c>
      <c r="Y11" s="120"/>
      <c r="Z11" s="124"/>
      <c r="AA11" s="124"/>
      <c r="AB11" s="8"/>
      <c r="AC11" s="8"/>
      <c r="AD11" s="8"/>
      <c r="AE11" s="8"/>
      <c r="AF11" s="8"/>
      <c r="AG11" s="8"/>
      <c r="AH11" s="8"/>
      <c r="AI11" s="8"/>
      <c r="AJ11" s="8"/>
      <c r="AK11" s="8"/>
      <c r="AL11" s="8"/>
      <c r="AM11" s="8"/>
      <c r="AN11" s="8"/>
      <c r="AO11" s="8"/>
      <c r="AP11" s="8"/>
      <c r="AQ11" s="8"/>
      <c r="AR11" s="8"/>
      <c r="AS11" s="8"/>
      <c r="AT11" s="8"/>
    </row>
    <row r="12" spans="1:46" x14ac:dyDescent="0.35">
      <c r="A12" s="10" t="s">
        <v>68</v>
      </c>
      <c r="B12" s="64" t="s">
        <v>80</v>
      </c>
      <c r="C12" s="65" t="s">
        <v>81</v>
      </c>
      <c r="D12" s="66" t="s">
        <v>78</v>
      </c>
      <c r="E12" s="67">
        <v>0</v>
      </c>
      <c r="F12" s="67">
        <v>0</v>
      </c>
      <c r="G12" s="67">
        <v>0.27706548860000002</v>
      </c>
      <c r="H12" s="67">
        <v>0.13900221430000001</v>
      </c>
      <c r="I12" s="67">
        <v>0.55563658589999998</v>
      </c>
      <c r="J12" s="67">
        <v>0</v>
      </c>
      <c r="K12" s="67">
        <v>0</v>
      </c>
      <c r="L12" s="67">
        <v>0</v>
      </c>
      <c r="M12" s="67">
        <v>0</v>
      </c>
      <c r="N12" s="67">
        <v>0</v>
      </c>
      <c r="O12" s="67">
        <v>0</v>
      </c>
      <c r="P12" s="67">
        <v>0.1350714325</v>
      </c>
      <c r="Q12" s="67">
        <v>0</v>
      </c>
      <c r="R12" s="67">
        <v>0</v>
      </c>
      <c r="S12" s="67">
        <v>0</v>
      </c>
      <c r="T12" s="67">
        <v>0</v>
      </c>
      <c r="U12" s="67">
        <v>0.124510208</v>
      </c>
      <c r="V12" s="67">
        <v>0.1223942269</v>
      </c>
      <c r="W12" s="67">
        <v>0</v>
      </c>
      <c r="X12" s="147">
        <v>0.1</v>
      </c>
      <c r="Z12" s="124"/>
      <c r="AA12" s="124"/>
      <c r="AB12" s="8"/>
      <c r="AC12" s="8"/>
      <c r="AD12" s="8"/>
      <c r="AE12" s="8"/>
      <c r="AF12" s="8"/>
      <c r="AG12" s="8"/>
      <c r="AH12" s="8"/>
      <c r="AI12" s="8"/>
      <c r="AJ12" s="8"/>
      <c r="AK12" s="8"/>
      <c r="AL12" s="8"/>
      <c r="AM12" s="8"/>
      <c r="AN12" s="8"/>
      <c r="AO12" s="8"/>
      <c r="AP12" s="8"/>
      <c r="AQ12" s="8"/>
      <c r="AR12" s="8"/>
      <c r="AS12" s="8"/>
    </row>
    <row r="13" spans="1:46" x14ac:dyDescent="0.35">
      <c r="A13" s="10" t="s">
        <v>68</v>
      </c>
      <c r="B13" s="64" t="s">
        <v>80</v>
      </c>
      <c r="C13" s="64" t="s">
        <v>79</v>
      </c>
      <c r="D13" s="68" t="s">
        <v>77</v>
      </c>
      <c r="E13" s="95">
        <v>21</v>
      </c>
      <c r="F13" s="95">
        <v>8</v>
      </c>
      <c r="G13" s="95">
        <v>9</v>
      </c>
      <c r="H13" s="95">
        <v>11</v>
      </c>
      <c r="I13" s="95">
        <v>40</v>
      </c>
      <c r="J13" s="95">
        <v>11</v>
      </c>
      <c r="K13" s="95">
        <v>15</v>
      </c>
      <c r="L13" s="95">
        <v>18</v>
      </c>
      <c r="M13" s="95">
        <v>32</v>
      </c>
      <c r="N13" s="95">
        <v>16</v>
      </c>
      <c r="O13" s="95">
        <v>12</v>
      </c>
      <c r="P13" s="95">
        <v>20</v>
      </c>
      <c r="Q13" s="95">
        <v>25</v>
      </c>
      <c r="R13" s="95">
        <v>24</v>
      </c>
      <c r="S13" s="95">
        <v>17</v>
      </c>
      <c r="T13" s="95">
        <v>17</v>
      </c>
      <c r="U13" s="95">
        <v>22</v>
      </c>
      <c r="V13" s="95">
        <v>46</v>
      </c>
      <c r="W13" s="95">
        <v>22</v>
      </c>
      <c r="X13" s="148">
        <v>26</v>
      </c>
      <c r="Y13" s="120"/>
      <c r="Z13" s="124"/>
      <c r="AA13" s="124"/>
      <c r="AB13" s="8"/>
      <c r="AC13" s="8"/>
      <c r="AD13" s="8"/>
      <c r="AE13" s="8"/>
      <c r="AF13" s="8"/>
      <c r="AG13" s="8"/>
      <c r="AH13" s="8"/>
      <c r="AI13" s="8"/>
      <c r="AJ13" s="8"/>
      <c r="AK13" s="8"/>
      <c r="AL13" s="8"/>
      <c r="AM13" s="8"/>
      <c r="AN13" s="8"/>
      <c r="AO13" s="8"/>
      <c r="AP13" s="8"/>
      <c r="AQ13" s="8"/>
      <c r="AR13" s="8"/>
      <c r="AS13" s="8"/>
      <c r="AT13" s="8"/>
    </row>
    <row r="14" spans="1:46" x14ac:dyDescent="0.35">
      <c r="A14" s="10" t="s">
        <v>68</v>
      </c>
      <c r="B14" s="65" t="s">
        <v>80</v>
      </c>
      <c r="C14" s="65" t="s">
        <v>79</v>
      </c>
      <c r="D14" s="66" t="s">
        <v>78</v>
      </c>
      <c r="E14" s="67">
        <v>0.40769748379999998</v>
      </c>
      <c r="F14" s="67">
        <v>0.1529085013</v>
      </c>
      <c r="G14" s="67">
        <v>0.16881597540000001</v>
      </c>
      <c r="H14" s="67">
        <v>0.2025600273</v>
      </c>
      <c r="I14" s="67">
        <v>0.72607338610000005</v>
      </c>
      <c r="J14" s="67">
        <v>0.19723681970000001</v>
      </c>
      <c r="K14" s="67">
        <v>0.26554867139999999</v>
      </c>
      <c r="L14" s="67">
        <v>0.3139470452</v>
      </c>
      <c r="M14" s="67">
        <v>0.54966885030000001</v>
      </c>
      <c r="N14" s="67">
        <v>0.27069634269999998</v>
      </c>
      <c r="O14" s="67">
        <v>0.1998125093</v>
      </c>
      <c r="P14" s="67">
        <v>0.3267550997</v>
      </c>
      <c r="Q14" s="67">
        <v>0.40183978329999998</v>
      </c>
      <c r="R14" s="67">
        <v>0.38004208969999997</v>
      </c>
      <c r="S14" s="67">
        <v>0.26879399720000002</v>
      </c>
      <c r="T14" s="67">
        <v>0.26886154690000003</v>
      </c>
      <c r="U14" s="67">
        <v>0.34476306470000001</v>
      </c>
      <c r="V14" s="67">
        <v>0.70260565890000004</v>
      </c>
      <c r="W14" s="67">
        <v>0.32925619379999999</v>
      </c>
      <c r="X14" s="147">
        <v>0.4</v>
      </c>
      <c r="Z14" s="124"/>
      <c r="AA14" s="124"/>
      <c r="AB14" s="8"/>
      <c r="AC14" s="8"/>
      <c r="AD14" s="8"/>
      <c r="AE14" s="8"/>
      <c r="AF14" s="8"/>
      <c r="AG14" s="8"/>
      <c r="AH14" s="8"/>
      <c r="AI14" s="8"/>
      <c r="AJ14" s="8"/>
      <c r="AK14" s="8"/>
      <c r="AL14" s="8"/>
      <c r="AM14" s="8"/>
      <c r="AN14" s="8"/>
      <c r="AO14" s="8"/>
      <c r="AP14" s="8"/>
      <c r="AQ14" s="8"/>
      <c r="AR14" s="8"/>
      <c r="AS14" s="8"/>
    </row>
    <row r="15" spans="1:46" ht="14.9" customHeight="1" x14ac:dyDescent="0.35">
      <c r="A15" s="10" t="s">
        <v>68</v>
      </c>
      <c r="B15" s="69" t="s">
        <v>82</v>
      </c>
      <c r="C15" s="70" t="s">
        <v>83</v>
      </c>
      <c r="D15" s="71" t="s">
        <v>77</v>
      </c>
      <c r="E15" s="96">
        <v>15</v>
      </c>
      <c r="F15" s="96">
        <v>4</v>
      </c>
      <c r="G15" s="96">
        <v>6</v>
      </c>
      <c r="H15" s="96">
        <v>7</v>
      </c>
      <c r="I15" s="96">
        <v>11</v>
      </c>
      <c r="J15" s="96">
        <v>7</v>
      </c>
      <c r="K15" s="96">
        <v>10</v>
      </c>
      <c r="L15" s="96">
        <v>14</v>
      </c>
      <c r="M15" s="96">
        <v>13</v>
      </c>
      <c r="N15" s="96">
        <v>6</v>
      </c>
      <c r="O15" s="96">
        <v>12</v>
      </c>
      <c r="P15" s="96">
        <v>7</v>
      </c>
      <c r="Q15" s="96">
        <v>5</v>
      </c>
      <c r="R15" s="96">
        <v>2</v>
      </c>
      <c r="S15" s="96">
        <v>7</v>
      </c>
      <c r="T15" s="96">
        <v>6</v>
      </c>
      <c r="U15" s="96">
        <v>8</v>
      </c>
      <c r="V15" s="96">
        <v>7</v>
      </c>
      <c r="W15" s="96">
        <v>8</v>
      </c>
      <c r="X15" s="149">
        <v>22</v>
      </c>
      <c r="Y15" s="120"/>
      <c r="Z15" s="119"/>
      <c r="AA15" s="124"/>
      <c r="AB15" s="8"/>
      <c r="AC15" s="8"/>
      <c r="AD15" s="8"/>
      <c r="AE15" s="8"/>
      <c r="AF15" s="8"/>
      <c r="AG15" s="8"/>
      <c r="AH15" s="8"/>
      <c r="AI15" s="8"/>
      <c r="AJ15" s="8"/>
      <c r="AK15" s="8"/>
      <c r="AL15" s="8"/>
      <c r="AM15" s="8"/>
      <c r="AN15" s="8"/>
      <c r="AO15" s="8"/>
      <c r="AP15" s="8"/>
      <c r="AQ15" s="8"/>
      <c r="AR15" s="8"/>
      <c r="AS15" s="8"/>
    </row>
    <row r="16" spans="1:46" ht="14.9" customHeight="1" x14ac:dyDescent="0.35">
      <c r="A16" s="10" t="s">
        <v>68</v>
      </c>
      <c r="B16" s="69" t="s">
        <v>82</v>
      </c>
      <c r="C16" s="72" t="s">
        <v>83</v>
      </c>
      <c r="D16" s="73" t="s">
        <v>78</v>
      </c>
      <c r="E16" s="74">
        <v>0.35243027700000001</v>
      </c>
      <c r="F16" s="74">
        <v>9.2474323900000002E-2</v>
      </c>
      <c r="G16" s="74">
        <v>0.136067936</v>
      </c>
      <c r="H16" s="74">
        <v>0.1558194098</v>
      </c>
      <c r="I16" s="74">
        <v>0.24146551129999999</v>
      </c>
      <c r="J16" s="74">
        <v>0.15187844340000001</v>
      </c>
      <c r="K16" s="74">
        <v>0.21380331289999999</v>
      </c>
      <c r="L16" s="74">
        <v>0.29428061420000001</v>
      </c>
      <c r="M16" s="74">
        <v>0.26852019960000001</v>
      </c>
      <c r="N16" s="74">
        <v>0.12169918840000001</v>
      </c>
      <c r="O16" s="74">
        <v>0.23880962950000001</v>
      </c>
      <c r="P16" s="74">
        <v>0.13626845200000001</v>
      </c>
      <c r="Q16" s="74">
        <v>9.5691985100000002E-2</v>
      </c>
      <c r="R16" s="74">
        <v>3.7664081199999998E-2</v>
      </c>
      <c r="S16" s="74">
        <v>0.13245336360000001</v>
      </c>
      <c r="T16" s="74">
        <v>0.1140293979</v>
      </c>
      <c r="U16" s="74">
        <v>0.15083542080000001</v>
      </c>
      <c r="V16" s="74">
        <v>0.12844755529999999</v>
      </c>
      <c r="W16" s="74">
        <v>0.14395653380000001</v>
      </c>
      <c r="X16" s="150">
        <v>0.39588046789999998</v>
      </c>
      <c r="Y16" s="120"/>
      <c r="Z16" s="124"/>
      <c r="AA16" s="124"/>
      <c r="AB16" s="8"/>
      <c r="AC16" s="8"/>
      <c r="AD16" s="8"/>
      <c r="AE16" s="8"/>
      <c r="AF16" s="8"/>
      <c r="AG16" s="8"/>
      <c r="AH16" s="8"/>
      <c r="AI16" s="8"/>
      <c r="AJ16" s="8"/>
      <c r="AK16" s="8"/>
      <c r="AL16" s="8"/>
      <c r="AM16" s="8"/>
      <c r="AN16" s="8"/>
      <c r="AO16" s="8"/>
      <c r="AP16" s="8"/>
      <c r="AQ16" s="8"/>
      <c r="AR16" s="8"/>
      <c r="AS16" s="8"/>
    </row>
    <row r="17" spans="1:45" ht="14.9" customHeight="1" x14ac:dyDescent="0.35">
      <c r="A17" s="10" t="s">
        <v>68</v>
      </c>
      <c r="B17" s="69" t="s">
        <v>82</v>
      </c>
      <c r="C17" s="69" t="s">
        <v>84</v>
      </c>
      <c r="D17" s="75" t="s">
        <v>77</v>
      </c>
      <c r="E17" s="97">
        <v>3</v>
      </c>
      <c r="F17" s="97">
        <v>6</v>
      </c>
      <c r="G17" s="97">
        <v>2</v>
      </c>
      <c r="H17" s="97">
        <v>7</v>
      </c>
      <c r="I17" s="97">
        <v>6</v>
      </c>
      <c r="J17" s="97">
        <v>4</v>
      </c>
      <c r="K17" s="97">
        <v>4</v>
      </c>
      <c r="L17" s="97">
        <v>2</v>
      </c>
      <c r="M17" s="97">
        <v>10</v>
      </c>
      <c r="N17" s="97">
        <v>10</v>
      </c>
      <c r="O17" s="97">
        <v>2</v>
      </c>
      <c r="P17" s="97">
        <v>2</v>
      </c>
      <c r="Q17" s="97">
        <v>4</v>
      </c>
      <c r="R17" s="97">
        <v>3</v>
      </c>
      <c r="S17" s="97">
        <v>3</v>
      </c>
      <c r="T17" s="97">
        <v>5</v>
      </c>
      <c r="U17" s="97">
        <v>2</v>
      </c>
      <c r="V17" s="97">
        <v>6</v>
      </c>
      <c r="W17" s="97">
        <v>0</v>
      </c>
      <c r="X17" s="151">
        <v>7</v>
      </c>
      <c r="Y17" s="120"/>
      <c r="Z17" s="124"/>
      <c r="AA17" s="124"/>
      <c r="AB17" s="8"/>
      <c r="AC17" s="8"/>
      <c r="AD17" s="8"/>
      <c r="AE17" s="8"/>
      <c r="AF17" s="8"/>
      <c r="AG17" s="8"/>
      <c r="AH17" s="8"/>
      <c r="AI17" s="8"/>
      <c r="AJ17" s="8"/>
      <c r="AK17" s="8"/>
      <c r="AL17" s="8"/>
      <c r="AM17" s="8"/>
      <c r="AN17" s="8"/>
      <c r="AO17" s="8"/>
      <c r="AP17" s="8"/>
      <c r="AQ17" s="8"/>
      <c r="AR17" s="8"/>
      <c r="AS17" s="8"/>
    </row>
    <row r="18" spans="1:45" ht="14.9" customHeight="1" x14ac:dyDescent="0.35">
      <c r="A18" s="50" t="s">
        <v>68</v>
      </c>
      <c r="B18" s="72" t="s">
        <v>82</v>
      </c>
      <c r="C18" s="72" t="s">
        <v>84</v>
      </c>
      <c r="D18" s="73" t="s">
        <v>78</v>
      </c>
      <c r="E18" s="74">
        <v>0.1206501111</v>
      </c>
      <c r="F18" s="74">
        <v>0.23917427469999999</v>
      </c>
      <c r="G18" s="74">
        <v>7.8929744199999999E-2</v>
      </c>
      <c r="H18" s="74">
        <v>0.27329071300000002</v>
      </c>
      <c r="I18" s="74">
        <v>0.23176976299999999</v>
      </c>
      <c r="J18" s="74">
        <v>0.15328137089999999</v>
      </c>
      <c r="K18" s="74">
        <v>0.1522621589</v>
      </c>
      <c r="L18" s="74">
        <v>7.5566712600000002E-2</v>
      </c>
      <c r="M18" s="74">
        <v>0.37495256850000003</v>
      </c>
      <c r="N18" s="74">
        <v>0.37230372989999999</v>
      </c>
      <c r="O18" s="74">
        <v>7.3857016499999997E-2</v>
      </c>
      <c r="P18" s="74">
        <v>7.3232792000000005E-2</v>
      </c>
      <c r="Q18" s="74">
        <v>0.1451868737</v>
      </c>
      <c r="R18" s="74">
        <v>0.1080193571</v>
      </c>
      <c r="S18" s="74">
        <v>0.10678292239999999</v>
      </c>
      <c r="T18" s="74">
        <v>0.17635060759999999</v>
      </c>
      <c r="U18" s="74">
        <v>6.9858989600000004E-2</v>
      </c>
      <c r="V18" s="74">
        <v>0.20750446829999999</v>
      </c>
      <c r="W18" s="74">
        <v>0</v>
      </c>
      <c r="X18" s="150">
        <v>0.23955530320000001</v>
      </c>
      <c r="Y18" s="120"/>
      <c r="Z18" s="119"/>
      <c r="AA18" s="124"/>
      <c r="AB18" s="8"/>
      <c r="AC18" s="8"/>
      <c r="AD18" s="8"/>
      <c r="AE18" s="8"/>
      <c r="AF18" s="8"/>
      <c r="AG18" s="8"/>
      <c r="AH18" s="8"/>
      <c r="AI18" s="8"/>
      <c r="AJ18" s="8"/>
      <c r="AK18" s="8"/>
      <c r="AL18" s="8"/>
      <c r="AM18" s="8"/>
      <c r="AN18" s="8"/>
      <c r="AO18" s="8"/>
      <c r="AP18" s="8"/>
      <c r="AQ18" s="8"/>
      <c r="AR18" s="8"/>
      <c r="AS18" s="8"/>
    </row>
    <row r="19" spans="1:45" ht="14.9" customHeight="1" x14ac:dyDescent="0.35">
      <c r="A19" s="49" t="s">
        <v>70</v>
      </c>
      <c r="B19" s="54" t="s">
        <v>75</v>
      </c>
      <c r="C19" s="54" t="s">
        <v>76</v>
      </c>
      <c r="D19" s="55" t="s">
        <v>77</v>
      </c>
      <c r="E19" s="98">
        <v>2</v>
      </c>
      <c r="F19" s="98">
        <v>0</v>
      </c>
      <c r="G19" s="98">
        <v>0</v>
      </c>
      <c r="H19" s="98">
        <v>0</v>
      </c>
      <c r="I19" s="98">
        <v>1</v>
      </c>
      <c r="J19" s="98">
        <v>6</v>
      </c>
      <c r="K19" s="98">
        <v>0</v>
      </c>
      <c r="L19" s="98">
        <v>2</v>
      </c>
      <c r="M19" s="98">
        <v>0</v>
      </c>
      <c r="N19" s="98">
        <v>0</v>
      </c>
      <c r="O19" s="98">
        <v>1</v>
      </c>
      <c r="P19" s="98">
        <v>0</v>
      </c>
      <c r="Q19" s="98">
        <v>1</v>
      </c>
      <c r="R19" s="98">
        <v>0</v>
      </c>
      <c r="S19" s="98">
        <v>2</v>
      </c>
      <c r="T19" s="98">
        <v>1</v>
      </c>
      <c r="U19" s="98">
        <v>0</v>
      </c>
      <c r="V19" s="98">
        <v>0</v>
      </c>
      <c r="W19" s="98">
        <v>0</v>
      </c>
      <c r="X19" s="152">
        <v>4</v>
      </c>
      <c r="Y19" s="120"/>
      <c r="Z19" s="124"/>
      <c r="AA19" s="123"/>
      <c r="AB19" s="119"/>
      <c r="AC19" s="119"/>
      <c r="AD19" s="119"/>
      <c r="AE19" s="119"/>
      <c r="AF19" s="119"/>
      <c r="AG19" s="119"/>
      <c r="AH19" s="119"/>
      <c r="AI19" s="119"/>
      <c r="AJ19" s="119"/>
      <c r="AK19" s="119"/>
      <c r="AL19" s="119"/>
      <c r="AM19" s="119"/>
      <c r="AN19" s="119"/>
      <c r="AO19" s="119"/>
      <c r="AP19" s="119"/>
      <c r="AQ19" s="119"/>
      <c r="AR19" s="119"/>
      <c r="AS19" s="119"/>
    </row>
    <row r="20" spans="1:45" ht="14.9" customHeight="1" x14ac:dyDescent="0.35">
      <c r="A20" s="10" t="s">
        <v>70</v>
      </c>
      <c r="B20" s="56" t="s">
        <v>75</v>
      </c>
      <c r="C20" s="57" t="s">
        <v>76</v>
      </c>
      <c r="D20" s="58" t="s">
        <v>78</v>
      </c>
      <c r="E20" s="59">
        <v>0.12564297790000001</v>
      </c>
      <c r="F20" s="59">
        <v>0</v>
      </c>
      <c r="G20" s="59">
        <v>0</v>
      </c>
      <c r="H20" s="59">
        <v>0</v>
      </c>
      <c r="I20" s="59">
        <v>6.1154337000000003E-2</v>
      </c>
      <c r="J20" s="59">
        <v>0.36552446360000002</v>
      </c>
      <c r="K20" s="59">
        <v>0</v>
      </c>
      <c r="L20" s="59">
        <v>0.1197188284</v>
      </c>
      <c r="M20" s="59">
        <v>0</v>
      </c>
      <c r="N20" s="59">
        <v>0</v>
      </c>
      <c r="O20" s="59">
        <v>5.7896235999999997E-2</v>
      </c>
      <c r="P20" s="59">
        <v>0</v>
      </c>
      <c r="Q20" s="59">
        <v>5.68574975E-2</v>
      </c>
      <c r="R20" s="59">
        <v>0</v>
      </c>
      <c r="S20" s="59">
        <v>0.1130089712</v>
      </c>
      <c r="T20" s="59">
        <v>5.63664496E-2</v>
      </c>
      <c r="U20" s="59">
        <v>0</v>
      </c>
      <c r="V20" s="59">
        <v>0</v>
      </c>
      <c r="W20" s="59">
        <v>0</v>
      </c>
      <c r="X20" s="143">
        <v>0.2</v>
      </c>
      <c r="Z20" s="124"/>
      <c r="AA20" s="124"/>
      <c r="AB20" s="8"/>
      <c r="AC20" s="8"/>
      <c r="AD20" s="8"/>
      <c r="AE20" s="8"/>
      <c r="AF20" s="8"/>
      <c r="AG20" s="8"/>
      <c r="AH20" s="8"/>
      <c r="AI20" s="8"/>
      <c r="AJ20" s="8"/>
      <c r="AK20" s="8"/>
      <c r="AL20" s="8"/>
      <c r="AM20" s="8"/>
      <c r="AN20" s="8"/>
      <c r="AO20" s="8"/>
      <c r="AP20" s="8"/>
      <c r="AQ20" s="8"/>
      <c r="AR20" s="8"/>
      <c r="AS20" s="8"/>
    </row>
    <row r="21" spans="1:45" ht="14.9" customHeight="1" x14ac:dyDescent="0.35">
      <c r="A21" s="10" t="s">
        <v>70</v>
      </c>
      <c r="B21" s="56" t="s">
        <v>75</v>
      </c>
      <c r="C21" s="56" t="s">
        <v>79</v>
      </c>
      <c r="D21" s="60" t="s">
        <v>77</v>
      </c>
      <c r="E21" s="93">
        <v>32</v>
      </c>
      <c r="F21" s="93">
        <v>21</v>
      </c>
      <c r="G21" s="93">
        <v>36</v>
      </c>
      <c r="H21" s="93">
        <v>18</v>
      </c>
      <c r="I21" s="93">
        <v>18</v>
      </c>
      <c r="J21" s="93">
        <v>28</v>
      </c>
      <c r="K21" s="93">
        <v>24</v>
      </c>
      <c r="L21" s="93">
        <v>26</v>
      </c>
      <c r="M21" s="93">
        <v>14</v>
      </c>
      <c r="N21" s="93">
        <v>16</v>
      </c>
      <c r="O21" s="93">
        <v>9</v>
      </c>
      <c r="P21" s="93">
        <v>12</v>
      </c>
      <c r="Q21" s="93">
        <v>10</v>
      </c>
      <c r="R21" s="93">
        <v>16</v>
      </c>
      <c r="S21" s="93">
        <v>9</v>
      </c>
      <c r="T21" s="93">
        <v>21</v>
      </c>
      <c r="U21" s="93">
        <v>5</v>
      </c>
      <c r="V21" s="93">
        <v>7</v>
      </c>
      <c r="W21" s="93">
        <v>9</v>
      </c>
      <c r="X21" s="144">
        <v>54</v>
      </c>
      <c r="Y21" s="120"/>
      <c r="Z21" s="119"/>
      <c r="AA21" s="123"/>
      <c r="AB21" s="119"/>
      <c r="AC21" s="119"/>
      <c r="AD21" s="119"/>
      <c r="AE21" s="119"/>
      <c r="AF21" s="119"/>
      <c r="AG21" s="119"/>
      <c r="AH21" s="119"/>
      <c r="AI21" s="119"/>
      <c r="AJ21" s="119"/>
      <c r="AK21" s="119"/>
      <c r="AL21" s="119"/>
      <c r="AM21" s="119"/>
      <c r="AN21" s="119"/>
      <c r="AO21" s="119"/>
      <c r="AP21" s="119"/>
      <c r="AQ21" s="119"/>
      <c r="AR21" s="119"/>
      <c r="AS21" s="119"/>
    </row>
    <row r="22" spans="1:45" ht="14.9" customHeight="1" x14ac:dyDescent="0.35">
      <c r="A22" s="10" t="s">
        <v>70</v>
      </c>
      <c r="B22" s="56" t="s">
        <v>75</v>
      </c>
      <c r="C22" s="56" t="s">
        <v>79</v>
      </c>
      <c r="D22" s="60" t="s">
        <v>78</v>
      </c>
      <c r="E22" s="76">
        <v>0.62125330869999995</v>
      </c>
      <c r="F22" s="76">
        <v>0.40138481580000002</v>
      </c>
      <c r="G22" s="76">
        <v>0.67526390160000005</v>
      </c>
      <c r="H22" s="76">
        <v>0.33146186280000001</v>
      </c>
      <c r="I22" s="76">
        <v>0.32673302370000001</v>
      </c>
      <c r="J22" s="76">
        <v>0.50205735929999995</v>
      </c>
      <c r="K22" s="76">
        <v>0.42487787420000001</v>
      </c>
      <c r="L22" s="76">
        <v>0.45347906519999998</v>
      </c>
      <c r="M22" s="76">
        <v>0.24048012199999999</v>
      </c>
      <c r="N22" s="76">
        <v>0.27069634269999998</v>
      </c>
      <c r="O22" s="76">
        <v>0.1498593819</v>
      </c>
      <c r="P22" s="76">
        <v>0.19605305980000001</v>
      </c>
      <c r="Q22" s="76">
        <v>0.16073591330000001</v>
      </c>
      <c r="R22" s="76">
        <v>0.2533613931</v>
      </c>
      <c r="S22" s="76">
        <v>0.14230270440000001</v>
      </c>
      <c r="T22" s="76">
        <v>0.33212308730000001</v>
      </c>
      <c r="U22" s="76">
        <v>7.8355242000000005E-2</v>
      </c>
      <c r="V22" s="76">
        <v>0.1069182524</v>
      </c>
      <c r="W22" s="76">
        <v>0.13469571559999999</v>
      </c>
      <c r="X22" s="153">
        <v>0.8</v>
      </c>
      <c r="Z22" s="124"/>
      <c r="AA22" s="124"/>
      <c r="AB22" s="8"/>
      <c r="AC22" s="8"/>
      <c r="AD22" s="8"/>
      <c r="AE22" s="8"/>
      <c r="AF22" s="8"/>
      <c r="AG22" s="8"/>
      <c r="AH22" s="8"/>
      <c r="AI22" s="8"/>
      <c r="AJ22" s="8"/>
      <c r="AK22" s="8"/>
      <c r="AL22" s="8"/>
      <c r="AM22" s="8"/>
      <c r="AN22" s="8"/>
      <c r="AO22" s="8"/>
      <c r="AP22" s="8"/>
      <c r="AQ22" s="8"/>
      <c r="AR22" s="8"/>
      <c r="AS22" s="8"/>
    </row>
    <row r="23" spans="1:45" x14ac:dyDescent="0.35">
      <c r="A23" s="10" t="s">
        <v>70</v>
      </c>
      <c r="B23" s="62" t="s">
        <v>80</v>
      </c>
      <c r="C23" s="62" t="s">
        <v>81</v>
      </c>
      <c r="D23" s="63" t="s">
        <v>77</v>
      </c>
      <c r="E23" s="94">
        <v>0</v>
      </c>
      <c r="F23" s="94">
        <v>0</v>
      </c>
      <c r="G23" s="94">
        <v>3</v>
      </c>
      <c r="H23" s="94">
        <v>0</v>
      </c>
      <c r="I23" s="94">
        <v>1</v>
      </c>
      <c r="J23" s="94">
        <v>0</v>
      </c>
      <c r="K23" s="94">
        <v>1</v>
      </c>
      <c r="L23" s="94">
        <v>1</v>
      </c>
      <c r="M23" s="94">
        <v>0</v>
      </c>
      <c r="N23" s="94">
        <v>0</v>
      </c>
      <c r="O23" s="94">
        <v>0</v>
      </c>
      <c r="P23" s="94">
        <v>0</v>
      </c>
      <c r="Q23" s="94">
        <v>0</v>
      </c>
      <c r="R23" s="94">
        <v>0</v>
      </c>
      <c r="S23" s="94">
        <v>0</v>
      </c>
      <c r="T23" s="94">
        <v>0</v>
      </c>
      <c r="U23" s="94">
        <v>0</v>
      </c>
      <c r="V23" s="94">
        <v>0</v>
      </c>
      <c r="W23" s="94">
        <v>0</v>
      </c>
      <c r="X23" s="146">
        <v>0</v>
      </c>
      <c r="Y23" s="120"/>
      <c r="Z23" s="124"/>
      <c r="AA23" s="124"/>
      <c r="AB23" s="8"/>
      <c r="AC23" s="8"/>
      <c r="AD23" s="8"/>
      <c r="AE23" s="8"/>
      <c r="AF23" s="8"/>
      <c r="AG23" s="8"/>
      <c r="AH23" s="8"/>
      <c r="AI23" s="8"/>
      <c r="AJ23" s="8"/>
      <c r="AK23" s="8"/>
      <c r="AL23" s="8"/>
      <c r="AM23" s="8"/>
      <c r="AN23" s="8"/>
      <c r="AO23" s="8"/>
      <c r="AP23" s="8"/>
      <c r="AQ23" s="8"/>
      <c r="AR23" s="8"/>
      <c r="AS23" s="8"/>
    </row>
    <row r="24" spans="1:45" x14ac:dyDescent="0.35">
      <c r="A24" s="10" t="s">
        <v>70</v>
      </c>
      <c r="B24" s="64" t="s">
        <v>80</v>
      </c>
      <c r="C24" s="65" t="s">
        <v>81</v>
      </c>
      <c r="D24" s="66" t="s">
        <v>78</v>
      </c>
      <c r="E24" s="67">
        <v>0</v>
      </c>
      <c r="F24" s="67">
        <v>0</v>
      </c>
      <c r="G24" s="67">
        <v>0.41559823289999998</v>
      </c>
      <c r="H24" s="67">
        <v>0</v>
      </c>
      <c r="I24" s="67">
        <v>0.1389091465</v>
      </c>
      <c r="J24" s="67">
        <v>0</v>
      </c>
      <c r="K24" s="67">
        <v>0.1392222488</v>
      </c>
      <c r="L24" s="67">
        <v>0.1395484491</v>
      </c>
      <c r="M24" s="67">
        <v>0</v>
      </c>
      <c r="N24" s="67">
        <v>0</v>
      </c>
      <c r="O24" s="67">
        <v>0</v>
      </c>
      <c r="P24" s="67">
        <v>0</v>
      </c>
      <c r="Q24" s="67">
        <v>0</v>
      </c>
      <c r="R24" s="67">
        <v>0</v>
      </c>
      <c r="S24" s="67">
        <v>0</v>
      </c>
      <c r="T24" s="67">
        <v>0</v>
      </c>
      <c r="U24" s="67">
        <v>0</v>
      </c>
      <c r="V24" s="67">
        <v>0</v>
      </c>
      <c r="W24" s="67">
        <v>0</v>
      </c>
      <c r="X24" s="147">
        <v>0</v>
      </c>
      <c r="Z24" s="124"/>
      <c r="AA24" s="124"/>
      <c r="AB24" s="8"/>
      <c r="AC24" s="8"/>
      <c r="AD24" s="8"/>
      <c r="AE24" s="8"/>
      <c r="AF24" s="8"/>
      <c r="AG24" s="8"/>
      <c r="AH24" s="8"/>
      <c r="AI24" s="8"/>
      <c r="AJ24" s="8"/>
      <c r="AK24" s="8"/>
      <c r="AL24" s="8"/>
      <c r="AM24" s="8"/>
      <c r="AN24" s="8"/>
      <c r="AO24" s="8"/>
      <c r="AP24" s="8"/>
      <c r="AQ24" s="8"/>
      <c r="AR24" s="8"/>
      <c r="AS24" s="8"/>
    </row>
    <row r="25" spans="1:45" x14ac:dyDescent="0.35">
      <c r="A25" s="10" t="s">
        <v>70</v>
      </c>
      <c r="B25" s="64" t="s">
        <v>80</v>
      </c>
      <c r="C25" s="64" t="s">
        <v>79</v>
      </c>
      <c r="D25" s="68" t="s">
        <v>77</v>
      </c>
      <c r="E25" s="95">
        <v>18</v>
      </c>
      <c r="F25" s="95">
        <v>15</v>
      </c>
      <c r="G25" s="95">
        <v>14</v>
      </c>
      <c r="H25" s="95">
        <v>15</v>
      </c>
      <c r="I25" s="95">
        <v>15</v>
      </c>
      <c r="J25" s="95">
        <v>15</v>
      </c>
      <c r="K25" s="95">
        <v>16</v>
      </c>
      <c r="L25" s="95">
        <v>25</v>
      </c>
      <c r="M25" s="95">
        <v>23</v>
      </c>
      <c r="N25" s="95">
        <v>8</v>
      </c>
      <c r="O25" s="95">
        <v>2</v>
      </c>
      <c r="P25" s="95">
        <v>1</v>
      </c>
      <c r="Q25" s="95">
        <v>10</v>
      </c>
      <c r="R25" s="95">
        <v>6</v>
      </c>
      <c r="S25" s="95">
        <v>18</v>
      </c>
      <c r="T25" s="95">
        <v>8</v>
      </c>
      <c r="U25" s="95">
        <v>6</v>
      </c>
      <c r="V25" s="95">
        <v>7</v>
      </c>
      <c r="W25" s="95">
        <v>19</v>
      </c>
      <c r="X25" s="148">
        <v>9</v>
      </c>
      <c r="Y25" s="120"/>
      <c r="Z25" s="124"/>
      <c r="AA25" s="124"/>
      <c r="AB25" s="8"/>
      <c r="AC25" s="8"/>
      <c r="AD25" s="8"/>
      <c r="AE25" s="8"/>
      <c r="AF25" s="8"/>
      <c r="AG25" s="8"/>
      <c r="AH25" s="8"/>
      <c r="AI25" s="8"/>
      <c r="AJ25" s="8"/>
      <c r="AK25" s="8"/>
      <c r="AL25" s="8"/>
      <c r="AM25" s="8"/>
      <c r="AN25" s="8"/>
      <c r="AO25" s="8"/>
      <c r="AP25" s="8"/>
      <c r="AQ25" s="8"/>
      <c r="AR25" s="8"/>
      <c r="AS25" s="8"/>
    </row>
    <row r="26" spans="1:45" x14ac:dyDescent="0.35">
      <c r="A26" s="10" t="s">
        <v>70</v>
      </c>
      <c r="B26" s="65" t="s">
        <v>80</v>
      </c>
      <c r="C26" s="65" t="s">
        <v>79</v>
      </c>
      <c r="D26" s="66" t="s">
        <v>78</v>
      </c>
      <c r="E26" s="77">
        <v>0.34945498609999998</v>
      </c>
      <c r="F26" s="77">
        <v>0.28670343990000002</v>
      </c>
      <c r="G26" s="77">
        <v>0.26260262839999998</v>
      </c>
      <c r="H26" s="77">
        <v>0.27621821899999999</v>
      </c>
      <c r="I26" s="77">
        <v>0.27227751979999998</v>
      </c>
      <c r="J26" s="77">
        <v>0.26895929959999998</v>
      </c>
      <c r="K26" s="77">
        <v>0.2832519161</v>
      </c>
      <c r="L26" s="77">
        <v>0.43603756269999999</v>
      </c>
      <c r="M26" s="77">
        <v>0.39507448610000001</v>
      </c>
      <c r="N26" s="77">
        <v>0.13534817129999999</v>
      </c>
      <c r="O26" s="77">
        <v>3.3302084900000001E-2</v>
      </c>
      <c r="P26" s="77">
        <v>1.6337754999999999E-2</v>
      </c>
      <c r="Q26" s="77">
        <v>0.16073591330000001</v>
      </c>
      <c r="R26" s="77">
        <v>9.5010522400000005E-2</v>
      </c>
      <c r="S26" s="77">
        <v>0.28460540880000001</v>
      </c>
      <c r="T26" s="77">
        <v>0.1265230809</v>
      </c>
      <c r="U26" s="77">
        <v>9.4026290400000004E-2</v>
      </c>
      <c r="V26" s="77">
        <v>0.1069182524</v>
      </c>
      <c r="W26" s="77">
        <v>0.28435762190000002</v>
      </c>
      <c r="X26" s="154">
        <v>0.1</v>
      </c>
      <c r="Z26" s="124"/>
      <c r="AA26" s="124"/>
      <c r="AB26" s="8"/>
      <c r="AC26" s="8"/>
      <c r="AD26" s="8"/>
      <c r="AE26" s="8"/>
      <c r="AF26" s="8"/>
      <c r="AG26" s="8"/>
      <c r="AH26" s="8"/>
      <c r="AI26" s="8"/>
      <c r="AJ26" s="8"/>
      <c r="AK26" s="8"/>
      <c r="AL26" s="8"/>
      <c r="AM26" s="8"/>
      <c r="AN26" s="8"/>
      <c r="AO26" s="8"/>
      <c r="AP26" s="8"/>
      <c r="AQ26" s="8"/>
      <c r="AR26" s="8"/>
      <c r="AS26" s="8"/>
    </row>
    <row r="27" spans="1:45" ht="14.9" customHeight="1" x14ac:dyDescent="0.35">
      <c r="A27" s="10" t="s">
        <v>70</v>
      </c>
      <c r="B27" s="69" t="s">
        <v>82</v>
      </c>
      <c r="C27" s="70" t="s">
        <v>83</v>
      </c>
      <c r="D27" s="71" t="s">
        <v>77</v>
      </c>
      <c r="E27" s="96">
        <v>16</v>
      </c>
      <c r="F27" s="96">
        <v>13</v>
      </c>
      <c r="G27" s="96">
        <v>18</v>
      </c>
      <c r="H27" s="96">
        <v>13</v>
      </c>
      <c r="I27" s="96">
        <v>11</v>
      </c>
      <c r="J27" s="96">
        <v>15</v>
      </c>
      <c r="K27" s="96">
        <v>10</v>
      </c>
      <c r="L27" s="96">
        <v>22</v>
      </c>
      <c r="M27" s="96">
        <v>8</v>
      </c>
      <c r="N27" s="96">
        <v>7</v>
      </c>
      <c r="O27" s="96">
        <v>4</v>
      </c>
      <c r="P27" s="96">
        <v>8</v>
      </c>
      <c r="Q27" s="96">
        <v>6</v>
      </c>
      <c r="R27" s="96">
        <v>9</v>
      </c>
      <c r="S27" s="96">
        <v>9</v>
      </c>
      <c r="T27" s="96">
        <v>8</v>
      </c>
      <c r="U27" s="96">
        <v>3</v>
      </c>
      <c r="V27" s="96">
        <v>6</v>
      </c>
      <c r="W27" s="96">
        <v>6</v>
      </c>
      <c r="X27" s="149">
        <v>5</v>
      </c>
      <c r="Y27" s="120"/>
      <c r="Z27" s="119"/>
      <c r="AA27" s="124"/>
      <c r="AB27" s="8"/>
      <c r="AC27" s="8"/>
      <c r="AD27" s="8"/>
      <c r="AE27" s="8"/>
      <c r="AF27" s="8"/>
      <c r="AG27" s="8"/>
      <c r="AH27" s="8"/>
      <c r="AI27" s="8"/>
      <c r="AJ27" s="8"/>
      <c r="AK27" s="8"/>
      <c r="AL27" s="8"/>
      <c r="AM27" s="8"/>
      <c r="AN27" s="8"/>
      <c r="AO27" s="8"/>
      <c r="AP27" s="8"/>
      <c r="AQ27" s="8"/>
      <c r="AR27" s="8"/>
      <c r="AS27" s="8"/>
    </row>
    <row r="28" spans="1:45" ht="14.9" customHeight="1" x14ac:dyDescent="0.35">
      <c r="A28" s="10" t="s">
        <v>70</v>
      </c>
      <c r="B28" s="69" t="s">
        <v>82</v>
      </c>
      <c r="C28" s="72" t="s">
        <v>83</v>
      </c>
      <c r="D28" s="73" t="s">
        <v>78</v>
      </c>
      <c r="E28" s="78">
        <v>0.37592562880000002</v>
      </c>
      <c r="F28" s="78">
        <v>0.3005415528</v>
      </c>
      <c r="G28" s="78">
        <v>0.408203808</v>
      </c>
      <c r="H28" s="78">
        <v>0.28937890379999998</v>
      </c>
      <c r="I28" s="78">
        <v>0.24146551129999999</v>
      </c>
      <c r="J28" s="78">
        <v>0.32545380740000002</v>
      </c>
      <c r="K28" s="78">
        <v>0.21380331289999999</v>
      </c>
      <c r="L28" s="74">
        <v>0.4624409652</v>
      </c>
      <c r="M28" s="74">
        <v>0.16524319979999999</v>
      </c>
      <c r="N28" s="74">
        <v>0.1419823865</v>
      </c>
      <c r="O28" s="74">
        <v>7.9603209800000005E-2</v>
      </c>
      <c r="P28" s="74">
        <v>0.15573537370000001</v>
      </c>
      <c r="Q28" s="74">
        <v>0.1148303821</v>
      </c>
      <c r="R28" s="74">
        <v>0.16948836549999999</v>
      </c>
      <c r="S28" s="74">
        <v>0.1702971818</v>
      </c>
      <c r="T28" s="74">
        <v>0.1520391972</v>
      </c>
      <c r="U28" s="74">
        <v>5.6563282800000003E-2</v>
      </c>
      <c r="V28" s="74">
        <v>0.1100979046</v>
      </c>
      <c r="W28" s="74">
        <v>0.1079674003</v>
      </c>
      <c r="X28" s="150">
        <v>8.9972833599999996E-2</v>
      </c>
      <c r="Y28" s="120"/>
      <c r="Z28" s="124"/>
      <c r="AA28" s="124"/>
      <c r="AB28" s="8"/>
      <c r="AC28" s="8"/>
      <c r="AD28" s="8"/>
      <c r="AE28" s="8"/>
      <c r="AF28" s="8"/>
      <c r="AG28" s="8"/>
      <c r="AH28" s="8"/>
      <c r="AI28" s="8"/>
      <c r="AJ28" s="8"/>
      <c r="AK28" s="8"/>
      <c r="AL28" s="8"/>
      <c r="AM28" s="8"/>
      <c r="AN28" s="8"/>
      <c r="AO28" s="8"/>
      <c r="AP28" s="8"/>
      <c r="AQ28" s="8"/>
      <c r="AR28" s="8"/>
      <c r="AS28" s="8"/>
    </row>
    <row r="29" spans="1:45" ht="14.9" customHeight="1" x14ac:dyDescent="0.35">
      <c r="A29" s="10" t="s">
        <v>70</v>
      </c>
      <c r="B29" s="69" t="s">
        <v>82</v>
      </c>
      <c r="C29" s="69" t="s">
        <v>84</v>
      </c>
      <c r="D29" s="75" t="s">
        <v>77</v>
      </c>
      <c r="E29" s="97">
        <v>12</v>
      </c>
      <c r="F29" s="97">
        <v>3</v>
      </c>
      <c r="G29" s="97">
        <v>7</v>
      </c>
      <c r="H29" s="97">
        <v>3</v>
      </c>
      <c r="I29" s="97">
        <v>2</v>
      </c>
      <c r="J29" s="97">
        <v>9</v>
      </c>
      <c r="K29" s="97">
        <v>6</v>
      </c>
      <c r="L29" s="97">
        <v>2</v>
      </c>
      <c r="M29" s="97">
        <v>2</v>
      </c>
      <c r="N29" s="97">
        <v>5</v>
      </c>
      <c r="O29" s="97">
        <v>4</v>
      </c>
      <c r="P29" s="97">
        <v>3</v>
      </c>
      <c r="Q29" s="97">
        <v>2</v>
      </c>
      <c r="R29" s="97">
        <v>4</v>
      </c>
      <c r="S29" s="97">
        <v>0</v>
      </c>
      <c r="T29" s="97">
        <v>4</v>
      </c>
      <c r="U29" s="97">
        <v>3</v>
      </c>
      <c r="V29" s="97">
        <v>0</v>
      </c>
      <c r="W29" s="97">
        <v>3</v>
      </c>
      <c r="X29" s="151">
        <v>1</v>
      </c>
      <c r="Y29" s="120"/>
      <c r="Z29" s="124"/>
      <c r="AA29" s="124"/>
      <c r="AB29" s="8"/>
      <c r="AC29" s="8"/>
      <c r="AD29" s="8"/>
      <c r="AE29" s="8"/>
      <c r="AF29" s="8"/>
      <c r="AG29" s="8"/>
      <c r="AH29" s="8"/>
      <c r="AI29" s="8"/>
      <c r="AJ29" s="8"/>
      <c r="AK29" s="8"/>
      <c r="AL29" s="8"/>
      <c r="AM29" s="8"/>
      <c r="AN29" s="8"/>
      <c r="AO29" s="8"/>
      <c r="AP29" s="8"/>
      <c r="AQ29" s="8"/>
      <c r="AR29" s="8"/>
      <c r="AS29" s="8"/>
    </row>
    <row r="30" spans="1:45" ht="14.9" customHeight="1" x14ac:dyDescent="0.35">
      <c r="A30" s="50" t="s">
        <v>70</v>
      </c>
      <c r="B30" s="72" t="s">
        <v>82</v>
      </c>
      <c r="C30" s="72" t="s">
        <v>84</v>
      </c>
      <c r="D30" s="73" t="s">
        <v>78</v>
      </c>
      <c r="E30" s="74">
        <v>0.48260044419999998</v>
      </c>
      <c r="F30" s="74">
        <v>0.1195871374</v>
      </c>
      <c r="G30" s="74">
        <v>0.27625410480000001</v>
      </c>
      <c r="H30" s="74">
        <v>0.1171245913</v>
      </c>
      <c r="I30" s="74">
        <v>7.7256587700000004E-2</v>
      </c>
      <c r="J30" s="74">
        <v>0.3448830846</v>
      </c>
      <c r="K30" s="74">
        <v>0.2283932383</v>
      </c>
      <c r="L30" s="74">
        <v>7.5566712600000002E-2</v>
      </c>
      <c r="M30" s="74">
        <v>7.4990513699999997E-2</v>
      </c>
      <c r="N30" s="74">
        <v>0.18615186489999999</v>
      </c>
      <c r="O30" s="74">
        <v>0.14771403299999999</v>
      </c>
      <c r="P30" s="74">
        <v>0.109849188</v>
      </c>
      <c r="Q30" s="74">
        <v>7.2593436799999994E-2</v>
      </c>
      <c r="R30" s="74">
        <v>0.14402580940000001</v>
      </c>
      <c r="S30" s="74">
        <v>0</v>
      </c>
      <c r="T30" s="74">
        <v>0.14108048610000001</v>
      </c>
      <c r="U30" s="74">
        <v>0.10478848440000001</v>
      </c>
      <c r="V30" s="74">
        <v>0</v>
      </c>
      <c r="W30" s="74">
        <v>0.1026665585</v>
      </c>
      <c r="X30" s="150">
        <v>3.4222186199999997E-2</v>
      </c>
      <c r="Y30" s="120"/>
      <c r="Z30" s="119"/>
      <c r="AA30" s="124"/>
      <c r="AB30" s="8"/>
      <c r="AC30" s="8"/>
      <c r="AD30" s="8"/>
      <c r="AE30" s="8"/>
      <c r="AF30" s="8"/>
      <c r="AG30" s="8"/>
      <c r="AH30" s="8"/>
      <c r="AI30" s="8"/>
      <c r="AJ30" s="8"/>
      <c r="AK30" s="8"/>
      <c r="AL30" s="8"/>
      <c r="AM30" s="8"/>
      <c r="AN30" s="8"/>
      <c r="AO30" s="8"/>
      <c r="AP30" s="8"/>
      <c r="AQ30" s="8"/>
      <c r="AR30" s="8"/>
      <c r="AS30" s="8"/>
    </row>
    <row r="31" spans="1:45" ht="14.9" customHeight="1" x14ac:dyDescent="0.35">
      <c r="A31" s="134" t="s">
        <v>71</v>
      </c>
      <c r="B31" s="54" t="s">
        <v>75</v>
      </c>
      <c r="C31" s="54" t="s">
        <v>76</v>
      </c>
      <c r="D31" s="55" t="s">
        <v>77</v>
      </c>
      <c r="E31" s="98">
        <v>25</v>
      </c>
      <c r="F31" s="98">
        <v>29</v>
      </c>
      <c r="G31" s="98">
        <v>34</v>
      </c>
      <c r="H31" s="98">
        <v>19</v>
      </c>
      <c r="I31" s="98">
        <v>32</v>
      </c>
      <c r="J31" s="98">
        <v>35</v>
      </c>
      <c r="K31" s="98">
        <v>16</v>
      </c>
      <c r="L31" s="98">
        <v>20</v>
      </c>
      <c r="M31" s="98">
        <v>24</v>
      </c>
      <c r="N31" s="98">
        <v>9</v>
      </c>
      <c r="O31" s="98">
        <v>4</v>
      </c>
      <c r="P31" s="98">
        <v>12</v>
      </c>
      <c r="Q31" s="98">
        <v>10</v>
      </c>
      <c r="R31" s="98">
        <v>10</v>
      </c>
      <c r="S31" s="98">
        <v>6</v>
      </c>
      <c r="T31" s="98">
        <v>13</v>
      </c>
      <c r="U31" s="98">
        <v>6</v>
      </c>
      <c r="V31" s="98">
        <v>4</v>
      </c>
      <c r="W31" s="98">
        <v>0</v>
      </c>
      <c r="X31" s="152">
        <v>3</v>
      </c>
      <c r="Y31" s="120"/>
      <c r="Z31" s="124"/>
      <c r="AA31" s="123"/>
      <c r="AB31" s="119"/>
      <c r="AC31" s="119"/>
      <c r="AD31" s="119"/>
      <c r="AE31" s="119"/>
      <c r="AF31" s="119"/>
      <c r="AG31" s="119"/>
      <c r="AH31" s="119"/>
      <c r="AI31" s="119"/>
      <c r="AJ31" s="119"/>
      <c r="AK31" s="119"/>
      <c r="AL31" s="119"/>
      <c r="AM31" s="119"/>
      <c r="AN31" s="119"/>
      <c r="AO31" s="119"/>
      <c r="AP31" s="119"/>
      <c r="AQ31" s="119"/>
      <c r="AR31" s="119"/>
      <c r="AS31" s="119"/>
    </row>
    <row r="32" spans="1:45" x14ac:dyDescent="0.35">
      <c r="A32" s="3" t="s">
        <v>71</v>
      </c>
      <c r="B32" s="56" t="s">
        <v>75</v>
      </c>
      <c r="C32" s="57" t="s">
        <v>76</v>
      </c>
      <c r="D32" s="58" t="s">
        <v>78</v>
      </c>
      <c r="E32" s="59">
        <v>1.5705372242</v>
      </c>
      <c r="F32" s="59">
        <v>1.8099332883999999</v>
      </c>
      <c r="G32" s="59">
        <v>2.1089037918</v>
      </c>
      <c r="H32" s="59">
        <v>1.1704797612</v>
      </c>
      <c r="I32" s="59">
        <v>1.9569387851</v>
      </c>
      <c r="J32" s="59">
        <v>2.1322260379000002</v>
      </c>
      <c r="K32" s="59">
        <v>0.96643919099999998</v>
      </c>
      <c r="L32" s="59">
        <v>1.1971882836000001</v>
      </c>
      <c r="M32" s="59">
        <v>1.4229254635999999</v>
      </c>
      <c r="N32" s="59">
        <v>0.52770881729999997</v>
      </c>
      <c r="O32" s="59">
        <v>0.2315849442</v>
      </c>
      <c r="P32" s="59">
        <v>0.68683520080000005</v>
      </c>
      <c r="Q32" s="59">
        <v>0.56857497489999997</v>
      </c>
      <c r="R32" s="59">
        <v>0.56424206210000005</v>
      </c>
      <c r="S32" s="59">
        <v>0.33902691369999999</v>
      </c>
      <c r="T32" s="59">
        <v>0.73276384429999997</v>
      </c>
      <c r="U32" s="59">
        <v>0.3360384428</v>
      </c>
      <c r="V32" s="59">
        <v>0.2229479177</v>
      </c>
      <c r="W32" s="59">
        <v>0</v>
      </c>
      <c r="X32" s="143">
        <v>0.2</v>
      </c>
      <c r="Z32" s="124"/>
      <c r="AA32" s="124"/>
      <c r="AB32" s="8"/>
      <c r="AC32" s="8"/>
      <c r="AD32" s="8"/>
      <c r="AE32" s="8"/>
      <c r="AF32" s="8"/>
      <c r="AG32" s="8"/>
      <c r="AH32" s="8"/>
      <c r="AI32" s="8"/>
      <c r="AJ32" s="8"/>
      <c r="AK32" s="8"/>
      <c r="AL32" s="8"/>
      <c r="AM32" s="8"/>
      <c r="AN32" s="8"/>
      <c r="AO32" s="8"/>
      <c r="AP32" s="8"/>
      <c r="AQ32" s="8"/>
      <c r="AR32" s="8"/>
      <c r="AS32" s="8"/>
    </row>
    <row r="33" spans="1:45" x14ac:dyDescent="0.35">
      <c r="A33" s="3" t="s">
        <v>71</v>
      </c>
      <c r="B33" s="56" t="s">
        <v>75</v>
      </c>
      <c r="C33" s="56" t="s">
        <v>79</v>
      </c>
      <c r="D33" s="60" t="s">
        <v>77</v>
      </c>
      <c r="E33" s="93">
        <v>200</v>
      </c>
      <c r="F33" s="93">
        <v>201</v>
      </c>
      <c r="G33" s="93">
        <v>165</v>
      </c>
      <c r="H33" s="93">
        <v>145</v>
      </c>
      <c r="I33" s="93">
        <v>156</v>
      </c>
      <c r="J33" s="93">
        <v>144</v>
      </c>
      <c r="K33" s="93">
        <v>131</v>
      </c>
      <c r="L33" s="93">
        <v>165</v>
      </c>
      <c r="M33" s="93">
        <v>119</v>
      </c>
      <c r="N33" s="93">
        <v>154</v>
      </c>
      <c r="O33" s="93">
        <v>114</v>
      </c>
      <c r="P33" s="93">
        <v>111</v>
      </c>
      <c r="Q33" s="93">
        <v>88</v>
      </c>
      <c r="R33" s="93">
        <v>80</v>
      </c>
      <c r="S33" s="93">
        <v>82</v>
      </c>
      <c r="T33" s="93">
        <v>73</v>
      </c>
      <c r="U33" s="93">
        <v>50</v>
      </c>
      <c r="V33" s="93">
        <v>60</v>
      </c>
      <c r="W33" s="93">
        <v>33</v>
      </c>
      <c r="X33" s="144">
        <v>45</v>
      </c>
      <c r="Y33" s="120"/>
      <c r="Z33" s="119"/>
      <c r="AA33" s="123"/>
      <c r="AB33" s="119"/>
      <c r="AC33" s="119"/>
      <c r="AD33" s="119"/>
      <c r="AE33" s="119"/>
      <c r="AF33" s="119"/>
      <c r="AG33" s="119"/>
      <c r="AH33" s="119"/>
      <c r="AI33" s="119"/>
      <c r="AJ33" s="119"/>
      <c r="AK33" s="119"/>
      <c r="AL33" s="119"/>
      <c r="AM33" s="119"/>
      <c r="AN33" s="119"/>
      <c r="AO33" s="119"/>
      <c r="AP33" s="119"/>
      <c r="AQ33" s="119"/>
      <c r="AR33" s="119"/>
      <c r="AS33" s="119"/>
    </row>
    <row r="34" spans="1:45" x14ac:dyDescent="0.35">
      <c r="A34" s="3" t="s">
        <v>71</v>
      </c>
      <c r="B34" s="56" t="s">
        <v>75</v>
      </c>
      <c r="C34" s="56" t="s">
        <v>79</v>
      </c>
      <c r="D34" s="60" t="s">
        <v>78</v>
      </c>
      <c r="E34" s="76">
        <v>3.8828331790999999</v>
      </c>
      <c r="F34" s="76">
        <v>3.8418260945</v>
      </c>
      <c r="G34" s="76">
        <v>3.0949595488999999</v>
      </c>
      <c r="H34" s="76">
        <v>2.6701094505</v>
      </c>
      <c r="I34" s="76">
        <v>2.8316862056000001</v>
      </c>
      <c r="J34" s="76">
        <v>2.5820092766</v>
      </c>
      <c r="K34" s="76">
        <v>2.3191250632</v>
      </c>
      <c r="L34" s="76">
        <v>2.8778479139000002</v>
      </c>
      <c r="M34" s="76">
        <v>2.0440810370000002</v>
      </c>
      <c r="N34" s="76">
        <v>2.6054522980999999</v>
      </c>
      <c r="O34" s="76">
        <v>1.898218838</v>
      </c>
      <c r="P34" s="76">
        <v>1.8134908031999999</v>
      </c>
      <c r="Q34" s="76">
        <v>1.4144760371</v>
      </c>
      <c r="R34" s="76">
        <v>1.2668069655</v>
      </c>
      <c r="S34" s="76">
        <v>1.2965357513</v>
      </c>
      <c r="T34" s="76">
        <v>1.1545231132</v>
      </c>
      <c r="U34" s="76">
        <v>0.78355241980000001</v>
      </c>
      <c r="V34" s="76">
        <v>0.91644216379999999</v>
      </c>
      <c r="W34" s="76">
        <v>0.49388429070000001</v>
      </c>
      <c r="X34" s="153">
        <v>0.7</v>
      </c>
      <c r="Z34" s="124"/>
      <c r="AA34" s="124"/>
      <c r="AB34" s="8"/>
      <c r="AC34" s="8"/>
      <c r="AD34" s="8"/>
      <c r="AE34" s="8"/>
      <c r="AF34" s="8"/>
      <c r="AG34" s="8"/>
      <c r="AH34" s="8"/>
      <c r="AI34" s="8"/>
      <c r="AJ34" s="8"/>
      <c r="AK34" s="8"/>
      <c r="AL34" s="8"/>
      <c r="AM34" s="8"/>
      <c r="AN34" s="8"/>
      <c r="AO34" s="8"/>
      <c r="AP34" s="8"/>
      <c r="AQ34" s="8"/>
      <c r="AR34" s="8"/>
      <c r="AS34" s="8"/>
    </row>
    <row r="35" spans="1:45" x14ac:dyDescent="0.35">
      <c r="A35" s="3" t="s">
        <v>71</v>
      </c>
      <c r="B35" s="62" t="s">
        <v>80</v>
      </c>
      <c r="C35" s="62" t="s">
        <v>81</v>
      </c>
      <c r="D35" s="63" t="s">
        <v>77</v>
      </c>
      <c r="E35" s="99">
        <v>4</v>
      </c>
      <c r="F35" s="99">
        <v>9</v>
      </c>
      <c r="G35" s="99">
        <v>9</v>
      </c>
      <c r="H35" s="99">
        <v>3</v>
      </c>
      <c r="I35" s="99">
        <v>9</v>
      </c>
      <c r="J35" s="99">
        <v>9</v>
      </c>
      <c r="K35" s="99">
        <v>5</v>
      </c>
      <c r="L35" s="94">
        <v>5</v>
      </c>
      <c r="M35" s="94">
        <v>3</v>
      </c>
      <c r="N35" s="94">
        <v>3</v>
      </c>
      <c r="O35" s="94">
        <v>4</v>
      </c>
      <c r="P35" s="94">
        <v>0</v>
      </c>
      <c r="Q35" s="94">
        <v>3</v>
      </c>
      <c r="R35" s="94">
        <v>4</v>
      </c>
      <c r="S35" s="94">
        <v>1</v>
      </c>
      <c r="T35" s="94">
        <v>1</v>
      </c>
      <c r="U35" s="94">
        <v>4</v>
      </c>
      <c r="V35" s="94">
        <v>1</v>
      </c>
      <c r="W35" s="94">
        <v>1</v>
      </c>
      <c r="X35" s="146">
        <v>0</v>
      </c>
      <c r="Y35" s="120"/>
      <c r="Z35" s="124"/>
      <c r="AA35" s="124"/>
      <c r="AB35" s="8"/>
      <c r="AC35" s="8"/>
      <c r="AD35" s="8"/>
      <c r="AE35" s="8"/>
      <c r="AF35" s="8"/>
      <c r="AG35" s="8"/>
      <c r="AH35" s="8"/>
      <c r="AI35" s="8"/>
      <c r="AJ35" s="8"/>
      <c r="AK35" s="8"/>
      <c r="AL35" s="8"/>
      <c r="AM35" s="8"/>
      <c r="AN35" s="8"/>
      <c r="AO35" s="8"/>
      <c r="AP35" s="8"/>
      <c r="AQ35" s="8"/>
      <c r="AR35" s="8"/>
      <c r="AS35" s="8"/>
    </row>
    <row r="36" spans="1:45" x14ac:dyDescent="0.35">
      <c r="A36" s="3" t="s">
        <v>71</v>
      </c>
      <c r="B36" s="64" t="s">
        <v>80</v>
      </c>
      <c r="C36" s="65" t="s">
        <v>81</v>
      </c>
      <c r="D36" s="66" t="s">
        <v>78</v>
      </c>
      <c r="E36" s="67">
        <v>0.55278395820000004</v>
      </c>
      <c r="F36" s="67">
        <v>1.2429411302</v>
      </c>
      <c r="G36" s="67">
        <v>1.2467946986</v>
      </c>
      <c r="H36" s="67">
        <v>0.4170066429</v>
      </c>
      <c r="I36" s="67">
        <v>1.2501823183</v>
      </c>
      <c r="J36" s="67">
        <v>1.2498281486</v>
      </c>
      <c r="K36" s="67">
        <v>0.69611124410000003</v>
      </c>
      <c r="L36" s="67">
        <v>0.69774224559999998</v>
      </c>
      <c r="M36" s="67">
        <v>0.41801126960000001</v>
      </c>
      <c r="N36" s="67">
        <v>0.41596241919999999</v>
      </c>
      <c r="O36" s="67">
        <v>0.54972087920000001</v>
      </c>
      <c r="P36" s="67">
        <v>0</v>
      </c>
      <c r="Q36" s="67">
        <v>0.39927066560000002</v>
      </c>
      <c r="R36" s="67">
        <v>0.52447116920000003</v>
      </c>
      <c r="S36" s="67">
        <v>0.12885767670000001</v>
      </c>
      <c r="T36" s="67">
        <v>0.1267725978</v>
      </c>
      <c r="U36" s="67">
        <v>0.49804083189999998</v>
      </c>
      <c r="V36" s="67">
        <v>0.1223942269</v>
      </c>
      <c r="W36" s="67">
        <v>0.1208768893</v>
      </c>
      <c r="X36" s="147">
        <v>0</v>
      </c>
      <c r="Z36" s="124"/>
      <c r="AA36" s="124"/>
      <c r="AB36" s="8"/>
      <c r="AC36" s="8"/>
      <c r="AD36" s="8"/>
      <c r="AE36" s="8"/>
      <c r="AF36" s="8"/>
      <c r="AG36" s="8"/>
      <c r="AH36" s="8"/>
      <c r="AI36" s="8"/>
      <c r="AJ36" s="8"/>
      <c r="AK36" s="8"/>
      <c r="AL36" s="8"/>
      <c r="AM36" s="8"/>
      <c r="AN36" s="8"/>
      <c r="AO36" s="8"/>
      <c r="AP36" s="8"/>
      <c r="AQ36" s="8"/>
      <c r="AR36" s="8"/>
      <c r="AS36" s="8"/>
    </row>
    <row r="37" spans="1:45" x14ac:dyDescent="0.35">
      <c r="A37" s="3" t="s">
        <v>71</v>
      </c>
      <c r="B37" s="64" t="s">
        <v>80</v>
      </c>
      <c r="C37" s="64" t="s">
        <v>79</v>
      </c>
      <c r="D37" s="68" t="s">
        <v>77</v>
      </c>
      <c r="E37" s="95">
        <v>23</v>
      </c>
      <c r="F37" s="95">
        <v>38</v>
      </c>
      <c r="G37" s="95">
        <v>28</v>
      </c>
      <c r="H37" s="95">
        <v>34</v>
      </c>
      <c r="I37" s="95">
        <v>44</v>
      </c>
      <c r="J37" s="95">
        <v>26</v>
      </c>
      <c r="K37" s="95">
        <v>36</v>
      </c>
      <c r="L37" s="95">
        <v>44</v>
      </c>
      <c r="M37" s="95">
        <v>47</v>
      </c>
      <c r="N37" s="95">
        <v>36</v>
      </c>
      <c r="O37" s="95">
        <v>18</v>
      </c>
      <c r="P37" s="95">
        <v>31</v>
      </c>
      <c r="Q37" s="95">
        <v>49</v>
      </c>
      <c r="R37" s="95">
        <v>27</v>
      </c>
      <c r="S37" s="95">
        <v>39</v>
      </c>
      <c r="T37" s="95">
        <v>41</v>
      </c>
      <c r="U37" s="95">
        <v>28</v>
      </c>
      <c r="V37" s="95">
        <v>26</v>
      </c>
      <c r="W37" s="95">
        <v>15</v>
      </c>
      <c r="X37" s="148">
        <v>7</v>
      </c>
      <c r="Y37" s="120"/>
      <c r="Z37" s="124"/>
      <c r="AA37" s="124"/>
      <c r="AB37" s="8"/>
      <c r="AC37" s="8"/>
      <c r="AD37" s="8"/>
      <c r="AE37" s="8"/>
      <c r="AF37" s="8"/>
      <c r="AG37" s="8"/>
      <c r="AH37" s="8"/>
      <c r="AI37" s="8"/>
      <c r="AJ37" s="8"/>
      <c r="AK37" s="8"/>
      <c r="AL37" s="8"/>
      <c r="AM37" s="8"/>
      <c r="AN37" s="8"/>
      <c r="AO37" s="8"/>
      <c r="AP37" s="8"/>
      <c r="AQ37" s="8"/>
      <c r="AR37" s="8"/>
      <c r="AS37" s="8"/>
    </row>
    <row r="38" spans="1:45" x14ac:dyDescent="0.35">
      <c r="A38" s="3" t="s">
        <v>71</v>
      </c>
      <c r="B38" s="65" t="s">
        <v>80</v>
      </c>
      <c r="C38" s="65" t="s">
        <v>79</v>
      </c>
      <c r="D38" s="66" t="s">
        <v>78</v>
      </c>
      <c r="E38" s="77">
        <v>0.44652581559999999</v>
      </c>
      <c r="F38" s="77">
        <v>0.72631538100000004</v>
      </c>
      <c r="G38" s="77">
        <v>0.52520525679999996</v>
      </c>
      <c r="H38" s="77">
        <v>0.62609462979999997</v>
      </c>
      <c r="I38" s="77">
        <v>0.79868072469999996</v>
      </c>
      <c r="J38" s="77">
        <v>0.4661961194</v>
      </c>
      <c r="K38" s="77">
        <v>0.63731681120000006</v>
      </c>
      <c r="L38" s="77">
        <v>0.76742611039999997</v>
      </c>
      <c r="M38" s="77">
        <v>0.80732612390000003</v>
      </c>
      <c r="N38" s="77">
        <v>0.60906677099999995</v>
      </c>
      <c r="O38" s="77">
        <v>0.29971876390000002</v>
      </c>
      <c r="P38" s="77">
        <v>0.50647040450000003</v>
      </c>
      <c r="Q38" s="77">
        <v>0.78760597519999997</v>
      </c>
      <c r="R38" s="77">
        <v>0.42754735090000001</v>
      </c>
      <c r="S38" s="77">
        <v>0.61664505250000001</v>
      </c>
      <c r="T38" s="77">
        <v>0.6484307896</v>
      </c>
      <c r="U38" s="77">
        <v>0.4387893551</v>
      </c>
      <c r="V38" s="77">
        <v>0.39712493760000001</v>
      </c>
      <c r="W38" s="77">
        <v>0.22449285939999999</v>
      </c>
      <c r="X38" s="154">
        <v>0.1</v>
      </c>
      <c r="Z38" s="124"/>
      <c r="AA38" s="124"/>
      <c r="AB38" s="8"/>
      <c r="AC38" s="8"/>
      <c r="AD38" s="8"/>
      <c r="AE38" s="8"/>
      <c r="AF38" s="8"/>
      <c r="AG38" s="8"/>
      <c r="AH38" s="8"/>
      <c r="AI38" s="8"/>
      <c r="AJ38" s="8"/>
      <c r="AK38" s="8"/>
      <c r="AL38" s="8"/>
      <c r="AM38" s="8"/>
      <c r="AN38" s="8"/>
      <c r="AO38" s="8"/>
      <c r="AP38" s="8"/>
      <c r="AQ38" s="8"/>
      <c r="AR38" s="8"/>
      <c r="AS38" s="8"/>
    </row>
    <row r="39" spans="1:45" x14ac:dyDescent="0.35">
      <c r="A39" s="3" t="s">
        <v>71</v>
      </c>
      <c r="B39" s="69" t="s">
        <v>82</v>
      </c>
      <c r="C39" s="70" t="s">
        <v>83</v>
      </c>
      <c r="D39" s="71" t="s">
        <v>77</v>
      </c>
      <c r="E39" s="96">
        <v>140</v>
      </c>
      <c r="F39" s="96">
        <v>123</v>
      </c>
      <c r="G39" s="96">
        <v>109</v>
      </c>
      <c r="H39" s="96">
        <v>92</v>
      </c>
      <c r="I39" s="96">
        <v>98</v>
      </c>
      <c r="J39" s="96">
        <v>95</v>
      </c>
      <c r="K39" s="96">
        <v>80</v>
      </c>
      <c r="L39" s="96">
        <v>88</v>
      </c>
      <c r="M39" s="96">
        <v>69</v>
      </c>
      <c r="N39" s="96">
        <v>71</v>
      </c>
      <c r="O39" s="96">
        <v>62</v>
      </c>
      <c r="P39" s="96">
        <v>63</v>
      </c>
      <c r="Q39" s="96">
        <v>37</v>
      </c>
      <c r="R39" s="96">
        <v>42</v>
      </c>
      <c r="S39" s="96">
        <v>39</v>
      </c>
      <c r="T39" s="96">
        <v>38</v>
      </c>
      <c r="U39" s="96">
        <v>28</v>
      </c>
      <c r="V39" s="96">
        <v>21</v>
      </c>
      <c r="W39" s="96">
        <v>12</v>
      </c>
      <c r="X39" s="149">
        <v>22</v>
      </c>
      <c r="Y39" s="120"/>
      <c r="Z39" s="119"/>
      <c r="AA39" s="124"/>
      <c r="AB39" s="8"/>
      <c r="AC39" s="8"/>
      <c r="AD39" s="8"/>
      <c r="AE39" s="8"/>
      <c r="AF39" s="8"/>
      <c r="AG39" s="8"/>
      <c r="AH39" s="8"/>
      <c r="AI39" s="8"/>
      <c r="AJ39" s="8"/>
      <c r="AK39" s="8"/>
      <c r="AL39" s="8"/>
      <c r="AM39" s="8"/>
      <c r="AN39" s="8"/>
      <c r="AO39" s="8"/>
      <c r="AP39" s="8"/>
      <c r="AQ39" s="8"/>
      <c r="AR39" s="8"/>
      <c r="AS39" s="8"/>
    </row>
    <row r="40" spans="1:45" x14ac:dyDescent="0.35">
      <c r="A40" s="3" t="s">
        <v>71</v>
      </c>
      <c r="B40" s="69" t="s">
        <v>82</v>
      </c>
      <c r="C40" s="72" t="s">
        <v>83</v>
      </c>
      <c r="D40" s="73" t="s">
        <v>78</v>
      </c>
      <c r="E40" s="78">
        <v>3.2893492516</v>
      </c>
      <c r="F40" s="78">
        <v>2.8435854607</v>
      </c>
      <c r="G40" s="78">
        <v>2.4719008373000002</v>
      </c>
      <c r="H40" s="78">
        <v>2.0479122424999998</v>
      </c>
      <c r="I40" s="78">
        <v>2.1512381912</v>
      </c>
      <c r="J40" s="78">
        <v>2.0612074466000001</v>
      </c>
      <c r="K40" s="78">
        <v>1.7104265033999999</v>
      </c>
      <c r="L40" s="74">
        <v>1.8497638608</v>
      </c>
      <c r="M40" s="74">
        <v>1.4252225981</v>
      </c>
      <c r="N40" s="74">
        <v>1.4401070627999999</v>
      </c>
      <c r="O40" s="74">
        <v>1.2338497525000001</v>
      </c>
      <c r="P40" s="74">
        <v>1.2264160677</v>
      </c>
      <c r="Q40" s="74">
        <v>0.70812068979999998</v>
      </c>
      <c r="R40" s="74">
        <v>0.79094570549999998</v>
      </c>
      <c r="S40" s="74">
        <v>0.73795445459999998</v>
      </c>
      <c r="T40" s="74">
        <v>0.72218618680000002</v>
      </c>
      <c r="U40" s="74">
        <v>0.52792397290000004</v>
      </c>
      <c r="V40" s="74">
        <v>0.385342666</v>
      </c>
      <c r="W40" s="74">
        <v>0.2159348006</v>
      </c>
      <c r="X40" s="150">
        <v>0.39588046789999998</v>
      </c>
      <c r="Y40" s="120"/>
      <c r="Z40" s="124"/>
      <c r="AA40" s="124"/>
      <c r="AB40" s="8"/>
      <c r="AC40" s="8"/>
      <c r="AD40" s="8"/>
      <c r="AE40" s="8"/>
      <c r="AF40" s="8"/>
      <c r="AG40" s="8"/>
      <c r="AH40" s="8"/>
      <c r="AI40" s="8"/>
      <c r="AJ40" s="8"/>
      <c r="AK40" s="8"/>
      <c r="AL40" s="8"/>
      <c r="AM40" s="8"/>
      <c r="AN40" s="8"/>
      <c r="AO40" s="8"/>
      <c r="AP40" s="8"/>
      <c r="AQ40" s="8"/>
      <c r="AR40" s="8"/>
      <c r="AS40" s="8"/>
    </row>
    <row r="41" spans="1:45" x14ac:dyDescent="0.35">
      <c r="A41" s="3" t="s">
        <v>71</v>
      </c>
      <c r="B41" s="69" t="s">
        <v>82</v>
      </c>
      <c r="C41" s="69" t="s">
        <v>84</v>
      </c>
      <c r="D41" s="75" t="s">
        <v>77</v>
      </c>
      <c r="E41" s="97">
        <v>53</v>
      </c>
      <c r="F41" s="97">
        <v>57</v>
      </c>
      <c r="G41" s="97">
        <v>51</v>
      </c>
      <c r="H41" s="97">
        <v>43</v>
      </c>
      <c r="I41" s="97">
        <v>43</v>
      </c>
      <c r="J41" s="97">
        <v>38</v>
      </c>
      <c r="K41" s="97">
        <v>53</v>
      </c>
      <c r="L41" s="97">
        <v>56</v>
      </c>
      <c r="M41" s="97">
        <v>48</v>
      </c>
      <c r="N41" s="97">
        <v>58</v>
      </c>
      <c r="O41" s="97">
        <v>34</v>
      </c>
      <c r="P41" s="97">
        <v>38</v>
      </c>
      <c r="Q41" s="97">
        <v>44</v>
      </c>
      <c r="R41" s="97">
        <v>41</v>
      </c>
      <c r="S41" s="97">
        <v>37</v>
      </c>
      <c r="T41" s="97">
        <v>25</v>
      </c>
      <c r="U41" s="97">
        <v>20</v>
      </c>
      <c r="V41" s="97">
        <v>35</v>
      </c>
      <c r="W41" s="97">
        <v>21</v>
      </c>
      <c r="X41" s="151">
        <v>19</v>
      </c>
      <c r="Y41" s="120"/>
      <c r="Z41" s="124"/>
      <c r="AA41" s="124"/>
      <c r="AB41" s="8"/>
      <c r="AC41" s="8"/>
      <c r="AD41" s="8"/>
      <c r="AE41" s="8"/>
      <c r="AF41" s="8"/>
      <c r="AG41" s="8"/>
      <c r="AH41" s="8"/>
      <c r="AI41" s="8"/>
      <c r="AJ41" s="8"/>
      <c r="AK41" s="8"/>
      <c r="AL41" s="8"/>
      <c r="AM41" s="8"/>
      <c r="AN41" s="8"/>
      <c r="AO41" s="8"/>
      <c r="AP41" s="8"/>
      <c r="AQ41" s="8"/>
      <c r="AR41" s="8"/>
      <c r="AS41" s="8"/>
    </row>
    <row r="42" spans="1:45" x14ac:dyDescent="0.35">
      <c r="A42" s="135" t="s">
        <v>71</v>
      </c>
      <c r="B42" s="72" t="s">
        <v>82</v>
      </c>
      <c r="C42" s="72" t="s">
        <v>84</v>
      </c>
      <c r="D42" s="73" t="s">
        <v>78</v>
      </c>
      <c r="E42" s="74">
        <v>2.1314852954000001</v>
      </c>
      <c r="F42" s="74">
        <v>2.27215561</v>
      </c>
      <c r="G42" s="74">
        <v>2.0127084781</v>
      </c>
      <c r="H42" s="74">
        <v>1.6787858084</v>
      </c>
      <c r="I42" s="74">
        <v>1.6610166349</v>
      </c>
      <c r="J42" s="74">
        <v>1.4561730239999999</v>
      </c>
      <c r="K42" s="74">
        <v>2.0174736054000002</v>
      </c>
      <c r="L42" s="74">
        <v>2.1158679516999999</v>
      </c>
      <c r="M42" s="74">
        <v>1.7997723288</v>
      </c>
      <c r="N42" s="74">
        <v>2.1593616331000001</v>
      </c>
      <c r="O42" s="74">
        <v>1.2555692807000001</v>
      </c>
      <c r="P42" s="74">
        <v>1.3914230486000001</v>
      </c>
      <c r="Q42" s="74">
        <v>1.5970556102</v>
      </c>
      <c r="R42" s="74">
        <v>1.4762645465999999</v>
      </c>
      <c r="S42" s="74">
        <v>1.3169893765</v>
      </c>
      <c r="T42" s="74">
        <v>0.88175303790000004</v>
      </c>
      <c r="U42" s="74">
        <v>0.69858989630000001</v>
      </c>
      <c r="V42" s="74">
        <v>1.2104427314999999</v>
      </c>
      <c r="W42" s="74">
        <v>0.71866590969999999</v>
      </c>
      <c r="X42" s="150">
        <v>0.65022153729999999</v>
      </c>
      <c r="Y42" s="120"/>
      <c r="Z42" s="119"/>
      <c r="AA42" s="124"/>
      <c r="AB42" s="8"/>
      <c r="AC42" s="8"/>
      <c r="AD42" s="8"/>
      <c r="AE42" s="8"/>
      <c r="AF42" s="8"/>
      <c r="AG42" s="8"/>
      <c r="AH42" s="8"/>
      <c r="AI42" s="8"/>
      <c r="AJ42" s="8"/>
      <c r="AK42" s="8"/>
      <c r="AL42" s="8"/>
      <c r="AM42" s="8"/>
      <c r="AN42" s="8"/>
      <c r="AO42" s="8"/>
      <c r="AP42" s="8"/>
      <c r="AQ42" s="8"/>
      <c r="AR42" s="8"/>
      <c r="AS42" s="8"/>
    </row>
    <row r="43" spans="1:45" ht="14.5" customHeight="1" x14ac:dyDescent="0.35">
      <c r="A43" s="134" t="s">
        <v>73</v>
      </c>
      <c r="B43" s="54" t="s">
        <v>75</v>
      </c>
      <c r="C43" s="54" t="s">
        <v>76</v>
      </c>
      <c r="D43" s="55" t="s">
        <v>77</v>
      </c>
      <c r="E43" s="98">
        <v>8</v>
      </c>
      <c r="F43" s="98">
        <v>4</v>
      </c>
      <c r="G43" s="98">
        <v>8</v>
      </c>
      <c r="H43" s="98">
        <v>4</v>
      </c>
      <c r="I43" s="98">
        <v>6</v>
      </c>
      <c r="J43" s="98">
        <v>4</v>
      </c>
      <c r="K43" s="98">
        <v>11</v>
      </c>
      <c r="L43" s="98">
        <v>4</v>
      </c>
      <c r="M43" s="98">
        <v>5</v>
      </c>
      <c r="N43" s="98">
        <v>9</v>
      </c>
      <c r="O43" s="98">
        <v>0</v>
      </c>
      <c r="P43" s="98">
        <v>4</v>
      </c>
      <c r="Q43" s="98">
        <v>3</v>
      </c>
      <c r="R43" s="98">
        <v>1</v>
      </c>
      <c r="S43" s="98">
        <v>3</v>
      </c>
      <c r="T43" s="98">
        <v>1</v>
      </c>
      <c r="U43" s="98">
        <v>4</v>
      </c>
      <c r="V43" s="98">
        <v>1</v>
      </c>
      <c r="W43" s="98">
        <v>3</v>
      </c>
      <c r="X43" s="152">
        <v>0</v>
      </c>
      <c r="Y43" s="120"/>
      <c r="Z43" s="124"/>
      <c r="AA43" s="123"/>
      <c r="AB43" s="119"/>
      <c r="AC43" s="119"/>
      <c r="AD43" s="119"/>
      <c r="AE43" s="119"/>
      <c r="AF43" s="119"/>
      <c r="AG43" s="119"/>
      <c r="AH43" s="119"/>
      <c r="AI43" s="119"/>
      <c r="AJ43" s="119"/>
      <c r="AK43" s="119"/>
      <c r="AL43" s="119"/>
      <c r="AM43" s="119"/>
      <c r="AN43" s="119"/>
      <c r="AO43" s="119"/>
      <c r="AP43" s="119"/>
      <c r="AQ43" s="119"/>
      <c r="AR43" s="119"/>
      <c r="AS43" s="119"/>
    </row>
    <row r="44" spans="1:45" x14ac:dyDescent="0.35">
      <c r="A44" s="3" t="s">
        <v>73</v>
      </c>
      <c r="B44" s="56" t="s">
        <v>75</v>
      </c>
      <c r="C44" s="57" t="s">
        <v>76</v>
      </c>
      <c r="D44" s="58" t="s">
        <v>78</v>
      </c>
      <c r="E44" s="59">
        <v>0.50257191180000005</v>
      </c>
      <c r="F44" s="59">
        <v>0.24964597080000001</v>
      </c>
      <c r="G44" s="59">
        <v>0.49621265689999999</v>
      </c>
      <c r="H44" s="59">
        <v>0.24641679180000001</v>
      </c>
      <c r="I44" s="59">
        <v>0.36692602219999998</v>
      </c>
      <c r="J44" s="59">
        <v>0.24368297580000001</v>
      </c>
      <c r="K44" s="59">
        <v>0.6644269438</v>
      </c>
      <c r="L44" s="59">
        <v>0.2394376567</v>
      </c>
      <c r="M44" s="59">
        <v>0.29644280490000002</v>
      </c>
      <c r="N44" s="59">
        <v>0.52770881729999997</v>
      </c>
      <c r="O44" s="59">
        <v>0</v>
      </c>
      <c r="P44" s="59">
        <v>0.22894506689999999</v>
      </c>
      <c r="Q44" s="59">
        <v>0.17057249250000001</v>
      </c>
      <c r="R44" s="59">
        <v>5.64242062E-2</v>
      </c>
      <c r="S44" s="59">
        <v>0.16951345679999999</v>
      </c>
      <c r="T44" s="59">
        <v>5.63664496E-2</v>
      </c>
      <c r="U44" s="59">
        <v>0.22402562849999999</v>
      </c>
      <c r="V44" s="59">
        <v>5.5736979399999997E-2</v>
      </c>
      <c r="W44" s="59">
        <v>0.16689039250000001</v>
      </c>
      <c r="X44" s="143">
        <v>0</v>
      </c>
      <c r="Z44" s="124"/>
      <c r="AA44" s="124"/>
      <c r="AB44" s="8"/>
      <c r="AC44" s="8"/>
      <c r="AD44" s="8"/>
      <c r="AE44" s="8"/>
      <c r="AF44" s="8"/>
      <c r="AG44" s="8"/>
      <c r="AH44" s="8"/>
      <c r="AI44" s="8"/>
      <c r="AJ44" s="8"/>
      <c r="AK44" s="8"/>
      <c r="AL44" s="8"/>
      <c r="AM44" s="8"/>
      <c r="AN44" s="8"/>
      <c r="AO44" s="8"/>
      <c r="AP44" s="8"/>
      <c r="AQ44" s="8"/>
      <c r="AR44" s="8"/>
      <c r="AS44" s="8"/>
    </row>
    <row r="45" spans="1:45" x14ac:dyDescent="0.35">
      <c r="A45" s="3" t="s">
        <v>73</v>
      </c>
      <c r="B45" s="56" t="s">
        <v>75</v>
      </c>
      <c r="C45" s="56" t="s">
        <v>79</v>
      </c>
      <c r="D45" s="60" t="s">
        <v>77</v>
      </c>
      <c r="E45" s="93">
        <v>58</v>
      </c>
      <c r="F45" s="93">
        <v>44</v>
      </c>
      <c r="G45" s="93">
        <v>47</v>
      </c>
      <c r="H45" s="93">
        <v>33</v>
      </c>
      <c r="I45" s="93">
        <v>46</v>
      </c>
      <c r="J45" s="93">
        <v>31</v>
      </c>
      <c r="K45" s="93">
        <v>40</v>
      </c>
      <c r="L45" s="93">
        <v>36</v>
      </c>
      <c r="M45" s="93">
        <v>39</v>
      </c>
      <c r="N45" s="93">
        <v>30</v>
      </c>
      <c r="O45" s="93">
        <v>36</v>
      </c>
      <c r="P45" s="93">
        <v>23</v>
      </c>
      <c r="Q45" s="93">
        <v>30</v>
      </c>
      <c r="R45" s="93">
        <v>21</v>
      </c>
      <c r="S45" s="93">
        <v>22</v>
      </c>
      <c r="T45" s="93">
        <v>18</v>
      </c>
      <c r="U45" s="93">
        <v>12</v>
      </c>
      <c r="V45" s="93">
        <v>16</v>
      </c>
      <c r="W45" s="93">
        <v>12</v>
      </c>
      <c r="X45" s="144">
        <v>16</v>
      </c>
      <c r="Y45" s="120"/>
      <c r="Z45" s="119"/>
      <c r="AA45" s="123"/>
      <c r="AB45" s="119"/>
      <c r="AC45" s="119"/>
      <c r="AD45" s="119"/>
      <c r="AE45" s="119"/>
      <c r="AF45" s="119"/>
      <c r="AG45" s="119"/>
      <c r="AH45" s="119"/>
      <c r="AI45" s="119"/>
      <c r="AJ45" s="119"/>
      <c r="AK45" s="119"/>
      <c r="AL45" s="119"/>
      <c r="AM45" s="119"/>
      <c r="AN45" s="119"/>
      <c r="AO45" s="119"/>
      <c r="AP45" s="119"/>
      <c r="AQ45" s="119"/>
      <c r="AR45" s="119"/>
      <c r="AS45" s="119"/>
    </row>
    <row r="46" spans="1:45" x14ac:dyDescent="0.35">
      <c r="A46" s="3" t="s">
        <v>73</v>
      </c>
      <c r="B46" s="56" t="s">
        <v>75</v>
      </c>
      <c r="C46" s="56" t="s">
        <v>79</v>
      </c>
      <c r="D46" s="60" t="s">
        <v>78</v>
      </c>
      <c r="E46" s="76">
        <v>1.1260216219000001</v>
      </c>
      <c r="F46" s="76">
        <v>0.84099675699999998</v>
      </c>
      <c r="G46" s="76">
        <v>0.8815945382</v>
      </c>
      <c r="H46" s="76">
        <v>0.60768008179999999</v>
      </c>
      <c r="I46" s="76">
        <v>0.83498439400000002</v>
      </c>
      <c r="J46" s="76">
        <v>0.55584921929999997</v>
      </c>
      <c r="K46" s="76">
        <v>0.70812979030000001</v>
      </c>
      <c r="L46" s="76">
        <v>0.62789409029999999</v>
      </c>
      <c r="M46" s="76">
        <v>0.66990891129999997</v>
      </c>
      <c r="N46" s="76">
        <v>0.50755564249999996</v>
      </c>
      <c r="O46" s="76">
        <v>0.59943752780000004</v>
      </c>
      <c r="P46" s="76">
        <v>0.37576836460000002</v>
      </c>
      <c r="Q46" s="76">
        <v>0.48220773989999999</v>
      </c>
      <c r="R46" s="76">
        <v>0.33253682849999999</v>
      </c>
      <c r="S46" s="76">
        <v>0.34785105519999998</v>
      </c>
      <c r="T46" s="76">
        <v>0.28467693199999999</v>
      </c>
      <c r="U46" s="76">
        <v>0.18805258080000001</v>
      </c>
      <c r="V46" s="76">
        <v>0.24438457699999999</v>
      </c>
      <c r="W46" s="76">
        <v>0.1795942875</v>
      </c>
      <c r="X46" s="153">
        <v>0.2</v>
      </c>
      <c r="Z46" s="124"/>
      <c r="AA46" s="124"/>
      <c r="AB46" s="8"/>
      <c r="AC46" s="8"/>
      <c r="AD46" s="8"/>
      <c r="AE46" s="8"/>
      <c r="AF46" s="8"/>
      <c r="AG46" s="8"/>
      <c r="AH46" s="8"/>
      <c r="AI46" s="8"/>
      <c r="AJ46" s="8"/>
      <c r="AK46" s="8"/>
      <c r="AL46" s="8"/>
      <c r="AM46" s="8"/>
      <c r="AN46" s="8"/>
      <c r="AO46" s="8"/>
      <c r="AP46" s="8"/>
      <c r="AQ46" s="8"/>
      <c r="AR46" s="8"/>
      <c r="AS46" s="8"/>
    </row>
    <row r="47" spans="1:45" x14ac:dyDescent="0.35">
      <c r="A47" s="3" t="s">
        <v>73</v>
      </c>
      <c r="B47" s="62" t="s">
        <v>80</v>
      </c>
      <c r="C47" s="62" t="s">
        <v>81</v>
      </c>
      <c r="D47" s="63" t="s">
        <v>77</v>
      </c>
      <c r="E47" s="99">
        <v>0</v>
      </c>
      <c r="F47" s="99">
        <v>0</v>
      </c>
      <c r="G47" s="99">
        <v>0</v>
      </c>
      <c r="H47" s="99">
        <v>0</v>
      </c>
      <c r="I47" s="99">
        <v>0</v>
      </c>
      <c r="J47" s="99">
        <v>1</v>
      </c>
      <c r="K47" s="99">
        <v>2</v>
      </c>
      <c r="L47" s="94">
        <v>0</v>
      </c>
      <c r="M47" s="94">
        <v>1</v>
      </c>
      <c r="N47" s="94">
        <v>1</v>
      </c>
      <c r="O47" s="94">
        <v>0</v>
      </c>
      <c r="P47" s="94">
        <v>0</v>
      </c>
      <c r="Q47" s="94">
        <v>0</v>
      </c>
      <c r="R47" s="94">
        <v>0</v>
      </c>
      <c r="S47" s="94">
        <v>0</v>
      </c>
      <c r="T47" s="94">
        <v>1</v>
      </c>
      <c r="U47" s="94">
        <v>0</v>
      </c>
      <c r="V47" s="94">
        <v>0</v>
      </c>
      <c r="W47" s="94">
        <v>1</v>
      </c>
      <c r="X47" s="146">
        <v>0</v>
      </c>
      <c r="Y47" s="120"/>
      <c r="Z47" s="124"/>
      <c r="AA47" s="124"/>
      <c r="AB47" s="8"/>
      <c r="AC47" s="8"/>
      <c r="AD47" s="8"/>
      <c r="AE47" s="8"/>
      <c r="AF47" s="8"/>
      <c r="AG47" s="8"/>
      <c r="AH47" s="8"/>
      <c r="AI47" s="8"/>
      <c r="AJ47" s="8"/>
      <c r="AK47" s="8"/>
      <c r="AL47" s="8"/>
      <c r="AM47" s="8"/>
      <c r="AN47" s="8"/>
      <c r="AO47" s="8"/>
      <c r="AP47" s="8"/>
      <c r="AQ47" s="8"/>
      <c r="AR47" s="8"/>
      <c r="AS47" s="8"/>
    </row>
    <row r="48" spans="1:45" x14ac:dyDescent="0.35">
      <c r="A48" s="3" t="s">
        <v>73</v>
      </c>
      <c r="B48" s="64" t="s">
        <v>80</v>
      </c>
      <c r="C48" s="65" t="s">
        <v>81</v>
      </c>
      <c r="D48" s="66" t="s">
        <v>78</v>
      </c>
      <c r="E48" s="67">
        <v>0</v>
      </c>
      <c r="F48" s="67">
        <v>0</v>
      </c>
      <c r="G48" s="67">
        <v>0</v>
      </c>
      <c r="H48" s="67">
        <v>0</v>
      </c>
      <c r="I48" s="67">
        <v>0</v>
      </c>
      <c r="J48" s="67">
        <v>0.13886979429999999</v>
      </c>
      <c r="K48" s="67">
        <v>0.27844449770000002</v>
      </c>
      <c r="L48" s="67">
        <v>0</v>
      </c>
      <c r="M48" s="67">
        <v>0.13933708989999999</v>
      </c>
      <c r="N48" s="67">
        <v>0.13865413970000001</v>
      </c>
      <c r="O48" s="67">
        <v>0</v>
      </c>
      <c r="P48" s="67">
        <v>0</v>
      </c>
      <c r="Q48" s="67">
        <v>0</v>
      </c>
      <c r="R48" s="67">
        <v>0</v>
      </c>
      <c r="S48" s="67">
        <v>0</v>
      </c>
      <c r="T48" s="67">
        <v>0.1267725978</v>
      </c>
      <c r="U48" s="67">
        <v>0</v>
      </c>
      <c r="V48" s="67">
        <v>0</v>
      </c>
      <c r="W48" s="67">
        <v>0.1208768893</v>
      </c>
      <c r="X48" s="147">
        <v>0</v>
      </c>
      <c r="Z48" s="124"/>
      <c r="AA48" s="124"/>
      <c r="AB48" s="8"/>
      <c r="AC48" s="8"/>
      <c r="AD48" s="8"/>
      <c r="AE48" s="8"/>
      <c r="AF48" s="8"/>
      <c r="AG48" s="8"/>
      <c r="AH48" s="8"/>
      <c r="AI48" s="8"/>
      <c r="AJ48" s="8"/>
      <c r="AK48" s="8"/>
      <c r="AL48" s="8"/>
      <c r="AM48" s="8"/>
      <c r="AN48" s="8"/>
      <c r="AO48" s="8"/>
      <c r="AP48" s="8"/>
      <c r="AQ48" s="8"/>
      <c r="AR48" s="8"/>
      <c r="AS48" s="8"/>
    </row>
    <row r="49" spans="1:45" x14ac:dyDescent="0.35">
      <c r="A49" s="3" t="s">
        <v>73</v>
      </c>
      <c r="B49" s="64" t="s">
        <v>80</v>
      </c>
      <c r="C49" s="64" t="s">
        <v>79</v>
      </c>
      <c r="D49" s="68" t="s">
        <v>77</v>
      </c>
      <c r="E49" s="95">
        <v>18</v>
      </c>
      <c r="F49" s="95">
        <v>26</v>
      </c>
      <c r="G49" s="95">
        <v>15</v>
      </c>
      <c r="H49" s="95">
        <v>11</v>
      </c>
      <c r="I49" s="95">
        <v>13</v>
      </c>
      <c r="J49" s="95">
        <v>16</v>
      </c>
      <c r="K49" s="95">
        <v>10</v>
      </c>
      <c r="L49" s="95">
        <v>12</v>
      </c>
      <c r="M49" s="95">
        <v>12</v>
      </c>
      <c r="N49" s="95">
        <v>16</v>
      </c>
      <c r="O49" s="95">
        <v>14</v>
      </c>
      <c r="P49" s="95">
        <v>9</v>
      </c>
      <c r="Q49" s="95">
        <v>8</v>
      </c>
      <c r="R49" s="95">
        <v>5</v>
      </c>
      <c r="S49" s="95">
        <v>9</v>
      </c>
      <c r="T49" s="95">
        <v>9</v>
      </c>
      <c r="U49" s="95">
        <v>7</v>
      </c>
      <c r="V49" s="95">
        <v>4</v>
      </c>
      <c r="W49" s="95">
        <v>7</v>
      </c>
      <c r="X49" s="148">
        <v>7</v>
      </c>
      <c r="Y49" s="120"/>
      <c r="Z49" s="124"/>
      <c r="AA49" s="124"/>
      <c r="AB49" s="8"/>
      <c r="AC49" s="8"/>
      <c r="AD49" s="8"/>
      <c r="AE49" s="8"/>
      <c r="AF49" s="8"/>
      <c r="AG49" s="8"/>
      <c r="AH49" s="8"/>
      <c r="AI49" s="8"/>
      <c r="AJ49" s="8"/>
      <c r="AK49" s="8"/>
      <c r="AL49" s="8"/>
      <c r="AM49" s="8"/>
      <c r="AN49" s="8"/>
      <c r="AO49" s="8"/>
      <c r="AP49" s="8"/>
      <c r="AQ49" s="8"/>
      <c r="AR49" s="8"/>
      <c r="AS49" s="8"/>
    </row>
    <row r="50" spans="1:45" x14ac:dyDescent="0.35">
      <c r="A50" s="3" t="s">
        <v>73</v>
      </c>
      <c r="B50" s="65" t="s">
        <v>80</v>
      </c>
      <c r="C50" s="65" t="s">
        <v>79</v>
      </c>
      <c r="D50" s="66" t="s">
        <v>78</v>
      </c>
      <c r="E50" s="77">
        <v>0.34945498609999998</v>
      </c>
      <c r="F50" s="77">
        <v>0.49695262909999999</v>
      </c>
      <c r="G50" s="77">
        <v>0.28135995899999999</v>
      </c>
      <c r="H50" s="77">
        <v>0.2025600273</v>
      </c>
      <c r="I50" s="77">
        <v>0.2359738505</v>
      </c>
      <c r="J50" s="77">
        <v>0.28688991959999999</v>
      </c>
      <c r="K50" s="77">
        <v>0.1770324476</v>
      </c>
      <c r="L50" s="77">
        <v>0.2092980301</v>
      </c>
      <c r="M50" s="77">
        <v>0.20612581890000001</v>
      </c>
      <c r="N50" s="77">
        <v>0.27069634269999998</v>
      </c>
      <c r="O50" s="77">
        <v>0.23311459409999999</v>
      </c>
      <c r="P50" s="77">
        <v>0.14703979489999999</v>
      </c>
      <c r="Q50" s="77">
        <v>0.12858873060000001</v>
      </c>
      <c r="R50" s="77">
        <v>7.9175435299999999E-2</v>
      </c>
      <c r="S50" s="77">
        <v>0.14230270440000001</v>
      </c>
      <c r="T50" s="77">
        <v>0.142338466</v>
      </c>
      <c r="U50" s="77">
        <v>0.1096973388</v>
      </c>
      <c r="V50" s="77">
        <v>6.1096144300000002E-2</v>
      </c>
      <c r="W50" s="77">
        <v>0.1047633344</v>
      </c>
      <c r="X50" s="154">
        <v>0.1</v>
      </c>
      <c r="Z50" s="124"/>
      <c r="AA50" s="124"/>
      <c r="AB50" s="8"/>
      <c r="AC50" s="8"/>
      <c r="AD50" s="8"/>
      <c r="AE50" s="8"/>
      <c r="AF50" s="8"/>
      <c r="AG50" s="8"/>
      <c r="AH50" s="8"/>
      <c r="AI50" s="8"/>
      <c r="AJ50" s="8"/>
      <c r="AK50" s="8"/>
      <c r="AL50" s="8"/>
      <c r="AM50" s="8"/>
      <c r="AN50" s="8"/>
      <c r="AO50" s="8"/>
      <c r="AP50" s="8"/>
      <c r="AQ50" s="8"/>
      <c r="AR50" s="8"/>
      <c r="AS50" s="8"/>
    </row>
    <row r="51" spans="1:45" x14ac:dyDescent="0.35">
      <c r="A51" s="3" t="s">
        <v>73</v>
      </c>
      <c r="B51" s="69" t="s">
        <v>82</v>
      </c>
      <c r="C51" s="70" t="s">
        <v>83</v>
      </c>
      <c r="D51" s="71" t="s">
        <v>77</v>
      </c>
      <c r="E51" s="96">
        <v>23</v>
      </c>
      <c r="F51" s="96">
        <v>23</v>
      </c>
      <c r="G51" s="96">
        <v>27</v>
      </c>
      <c r="H51" s="96">
        <v>16</v>
      </c>
      <c r="I51" s="96">
        <v>19</v>
      </c>
      <c r="J51" s="96">
        <v>20</v>
      </c>
      <c r="K51" s="96">
        <v>23</v>
      </c>
      <c r="L51" s="96">
        <v>11</v>
      </c>
      <c r="M51" s="96">
        <v>13</v>
      </c>
      <c r="N51" s="96">
        <v>16</v>
      </c>
      <c r="O51" s="96">
        <v>9</v>
      </c>
      <c r="P51" s="96">
        <v>12</v>
      </c>
      <c r="Q51" s="96">
        <v>7</v>
      </c>
      <c r="R51" s="96">
        <v>7</v>
      </c>
      <c r="S51" s="96">
        <v>8</v>
      </c>
      <c r="T51" s="96">
        <v>7</v>
      </c>
      <c r="U51" s="96">
        <v>6</v>
      </c>
      <c r="V51" s="96">
        <v>7</v>
      </c>
      <c r="W51" s="96">
        <v>6</v>
      </c>
      <c r="X51" s="149">
        <v>4</v>
      </c>
      <c r="Y51" s="120"/>
      <c r="Z51" s="119"/>
      <c r="AA51" s="124"/>
      <c r="AB51" s="8"/>
      <c r="AC51" s="8"/>
      <c r="AD51" s="8"/>
      <c r="AE51" s="8"/>
      <c r="AF51" s="8"/>
      <c r="AG51" s="8"/>
      <c r="AH51" s="8"/>
      <c r="AI51" s="8"/>
      <c r="AJ51" s="8"/>
      <c r="AK51" s="8"/>
      <c r="AL51" s="8"/>
      <c r="AM51" s="8"/>
      <c r="AN51" s="8"/>
      <c r="AO51" s="8"/>
      <c r="AP51" s="8"/>
      <c r="AQ51" s="8"/>
      <c r="AR51" s="8"/>
      <c r="AS51" s="8"/>
    </row>
    <row r="52" spans="1:45" x14ac:dyDescent="0.35">
      <c r="A52" s="3" t="s">
        <v>73</v>
      </c>
      <c r="B52" s="69" t="s">
        <v>82</v>
      </c>
      <c r="C52" s="72" t="s">
        <v>83</v>
      </c>
      <c r="D52" s="73" t="s">
        <v>78</v>
      </c>
      <c r="E52" s="78">
        <v>0.54039309130000002</v>
      </c>
      <c r="F52" s="78">
        <v>0.53172736259999998</v>
      </c>
      <c r="G52" s="78">
        <v>0.61230571199999995</v>
      </c>
      <c r="H52" s="78">
        <v>0.35615865089999998</v>
      </c>
      <c r="I52" s="78">
        <v>0.41707679219999999</v>
      </c>
      <c r="J52" s="78">
        <v>0.43393840979999998</v>
      </c>
      <c r="K52" s="78">
        <v>0.49174761970000003</v>
      </c>
      <c r="L52" s="74">
        <v>0.2312204826</v>
      </c>
      <c r="M52" s="74">
        <v>0.26852019960000001</v>
      </c>
      <c r="N52" s="74">
        <v>0.32453116910000002</v>
      </c>
      <c r="O52" s="74">
        <v>0.17910722209999999</v>
      </c>
      <c r="P52" s="74">
        <v>0.23360306049999999</v>
      </c>
      <c r="Q52" s="74">
        <v>0.1339687792</v>
      </c>
      <c r="R52" s="74">
        <v>0.13182428430000001</v>
      </c>
      <c r="S52" s="74">
        <v>0.15137527270000001</v>
      </c>
      <c r="T52" s="74">
        <v>0.13303429759999999</v>
      </c>
      <c r="U52" s="74">
        <v>0.11312656560000001</v>
      </c>
      <c r="V52" s="74">
        <v>0.12844755529999999</v>
      </c>
      <c r="W52" s="74">
        <v>0.1079674003</v>
      </c>
      <c r="X52" s="150">
        <v>7.1978266900000004E-2</v>
      </c>
      <c r="Y52" s="120"/>
      <c r="Z52" s="124"/>
      <c r="AA52" s="124"/>
      <c r="AB52" s="8"/>
      <c r="AC52" s="8"/>
      <c r="AD52" s="8"/>
      <c r="AE52" s="8"/>
      <c r="AF52" s="8"/>
      <c r="AG52" s="8"/>
      <c r="AH52" s="8"/>
      <c r="AI52" s="8"/>
      <c r="AJ52" s="8"/>
      <c r="AK52" s="8"/>
      <c r="AL52" s="8"/>
      <c r="AM52" s="8"/>
      <c r="AN52" s="8"/>
      <c r="AO52" s="8"/>
      <c r="AP52" s="8"/>
      <c r="AQ52" s="8"/>
      <c r="AR52" s="8"/>
      <c r="AS52" s="8"/>
    </row>
    <row r="53" spans="1:45" x14ac:dyDescent="0.35">
      <c r="A53" s="3" t="s">
        <v>73</v>
      </c>
      <c r="B53" s="69" t="s">
        <v>82</v>
      </c>
      <c r="C53" s="69" t="s">
        <v>84</v>
      </c>
      <c r="D53" s="75" t="s">
        <v>77</v>
      </c>
      <c r="E53" s="97">
        <v>25</v>
      </c>
      <c r="F53" s="97">
        <v>22</v>
      </c>
      <c r="G53" s="97">
        <v>17</v>
      </c>
      <c r="H53" s="97">
        <v>14</v>
      </c>
      <c r="I53" s="97">
        <v>25</v>
      </c>
      <c r="J53" s="97">
        <v>11</v>
      </c>
      <c r="K53" s="97">
        <v>20</v>
      </c>
      <c r="L53" s="97">
        <v>19</v>
      </c>
      <c r="M53" s="97">
        <v>24</v>
      </c>
      <c r="N53" s="97">
        <v>18</v>
      </c>
      <c r="O53" s="97">
        <v>26</v>
      </c>
      <c r="P53" s="97">
        <v>9</v>
      </c>
      <c r="Q53" s="97">
        <v>16</v>
      </c>
      <c r="R53" s="97">
        <v>11</v>
      </c>
      <c r="S53" s="97">
        <v>14</v>
      </c>
      <c r="T53" s="97">
        <v>12</v>
      </c>
      <c r="U53" s="97">
        <v>7</v>
      </c>
      <c r="V53" s="97">
        <v>9</v>
      </c>
      <c r="W53" s="97">
        <v>8</v>
      </c>
      <c r="X53" s="151">
        <v>7</v>
      </c>
      <c r="Y53" s="120"/>
      <c r="Z53" s="124"/>
      <c r="AA53" s="124"/>
      <c r="AB53" s="8"/>
      <c r="AC53" s="8"/>
      <c r="AD53" s="8"/>
      <c r="AE53" s="8"/>
      <c r="AF53" s="8"/>
      <c r="AG53" s="8"/>
      <c r="AH53" s="8"/>
      <c r="AI53" s="8"/>
      <c r="AJ53" s="8"/>
      <c r="AK53" s="8"/>
      <c r="AL53" s="8"/>
      <c r="AM53" s="8"/>
      <c r="AN53" s="8"/>
      <c r="AO53" s="8"/>
      <c r="AP53" s="8"/>
      <c r="AQ53" s="8"/>
      <c r="AR53" s="8"/>
      <c r="AS53" s="8"/>
    </row>
    <row r="54" spans="1:45" x14ac:dyDescent="0.35">
      <c r="A54" s="135" t="s">
        <v>73</v>
      </c>
      <c r="B54" s="72" t="s">
        <v>82</v>
      </c>
      <c r="C54" s="72" t="s">
        <v>84</v>
      </c>
      <c r="D54" s="73" t="s">
        <v>78</v>
      </c>
      <c r="E54" s="74">
        <v>1.0054175921999999</v>
      </c>
      <c r="F54" s="74">
        <v>0.87697234069999996</v>
      </c>
      <c r="G54" s="74">
        <v>0.67090282599999995</v>
      </c>
      <c r="H54" s="74">
        <v>0.54658142600000004</v>
      </c>
      <c r="I54" s="74">
        <v>0.96570734589999996</v>
      </c>
      <c r="J54" s="74">
        <v>0.42152377009999997</v>
      </c>
      <c r="K54" s="74">
        <v>0.76131079450000005</v>
      </c>
      <c r="L54" s="74">
        <v>0.71788376929999997</v>
      </c>
      <c r="M54" s="74">
        <v>0.89988616440000002</v>
      </c>
      <c r="N54" s="74">
        <v>0.67014671370000001</v>
      </c>
      <c r="O54" s="74">
        <v>0.96014121460000001</v>
      </c>
      <c r="P54" s="74">
        <v>0.32954756410000002</v>
      </c>
      <c r="Q54" s="74">
        <v>0.58074749459999997</v>
      </c>
      <c r="R54" s="74">
        <v>0.39607097590000001</v>
      </c>
      <c r="S54" s="74">
        <v>0.49832030459999999</v>
      </c>
      <c r="T54" s="74">
        <v>0.42324145819999998</v>
      </c>
      <c r="U54" s="74">
        <v>0.24450646370000001</v>
      </c>
      <c r="V54" s="74">
        <v>0.31125670239999997</v>
      </c>
      <c r="W54" s="74">
        <v>0.27377748940000002</v>
      </c>
      <c r="X54" s="150">
        <v>0.23955530320000001</v>
      </c>
      <c r="Y54" s="120"/>
      <c r="Z54" s="119"/>
      <c r="AA54" s="124"/>
      <c r="AB54" s="8"/>
      <c r="AC54" s="8"/>
      <c r="AD54" s="8"/>
      <c r="AE54" s="8"/>
      <c r="AF54" s="8"/>
      <c r="AG54" s="8"/>
      <c r="AH54" s="8"/>
      <c r="AI54" s="8"/>
      <c r="AJ54" s="8"/>
      <c r="AK54" s="8"/>
      <c r="AL54" s="8"/>
      <c r="AM54" s="8"/>
      <c r="AN54" s="8"/>
      <c r="AO54" s="8"/>
      <c r="AP54" s="8"/>
      <c r="AQ54" s="8"/>
      <c r="AR54" s="8"/>
      <c r="AS54" s="8"/>
    </row>
    <row r="55" spans="1:45" x14ac:dyDescent="0.35">
      <c r="A55" s="49" t="s">
        <v>74</v>
      </c>
      <c r="B55" s="54" t="s">
        <v>75</v>
      </c>
      <c r="C55" s="54" t="s">
        <v>76</v>
      </c>
      <c r="D55" s="55" t="s">
        <v>77</v>
      </c>
      <c r="E55" s="98">
        <v>52</v>
      </c>
      <c r="F55" s="98">
        <v>31</v>
      </c>
      <c r="G55" s="98">
        <v>23</v>
      </c>
      <c r="H55" s="98">
        <v>48</v>
      </c>
      <c r="I55" s="98">
        <v>43</v>
      </c>
      <c r="J55" s="98">
        <v>36</v>
      </c>
      <c r="K55" s="98">
        <v>26</v>
      </c>
      <c r="L55" s="98">
        <v>18</v>
      </c>
      <c r="M55" s="98">
        <v>20</v>
      </c>
      <c r="N55" s="98">
        <v>15</v>
      </c>
      <c r="O55" s="98">
        <v>9</v>
      </c>
      <c r="P55" s="98">
        <v>14</v>
      </c>
      <c r="Q55" s="98">
        <v>5</v>
      </c>
      <c r="R55" s="98">
        <v>6</v>
      </c>
      <c r="S55" s="98">
        <v>7</v>
      </c>
      <c r="T55" s="98">
        <v>6</v>
      </c>
      <c r="U55" s="98">
        <v>9</v>
      </c>
      <c r="V55" s="98">
        <v>5</v>
      </c>
      <c r="W55" s="98">
        <v>10</v>
      </c>
      <c r="X55" s="152">
        <v>10</v>
      </c>
      <c r="Y55" s="120"/>
      <c r="Z55" s="124"/>
      <c r="AA55" s="123"/>
      <c r="AB55" s="119"/>
      <c r="AC55" s="119"/>
      <c r="AD55" s="119"/>
      <c r="AE55" s="119"/>
      <c r="AF55" s="119"/>
      <c r="AG55" s="119"/>
      <c r="AH55" s="119"/>
      <c r="AI55" s="119"/>
      <c r="AJ55" s="119"/>
      <c r="AK55" s="119"/>
      <c r="AL55" s="119"/>
      <c r="AM55" s="119"/>
      <c r="AN55" s="119"/>
      <c r="AO55" s="119"/>
      <c r="AP55" s="119"/>
      <c r="AQ55" s="119"/>
      <c r="AR55" s="119"/>
      <c r="AS55" s="119"/>
    </row>
    <row r="56" spans="1:45" x14ac:dyDescent="0.35">
      <c r="A56" s="10" t="s">
        <v>74</v>
      </c>
      <c r="B56" s="56" t="s">
        <v>75</v>
      </c>
      <c r="C56" s="57" t="s">
        <v>76</v>
      </c>
      <c r="D56" s="58" t="s">
        <v>78</v>
      </c>
      <c r="E56" s="59">
        <v>3.2667174264000001</v>
      </c>
      <c r="F56" s="59">
        <v>1.9347562737999999</v>
      </c>
      <c r="G56" s="59">
        <v>1.4266113886</v>
      </c>
      <c r="H56" s="59">
        <v>2.9570015019000002</v>
      </c>
      <c r="I56" s="59">
        <v>2.6296364925</v>
      </c>
      <c r="J56" s="59">
        <v>2.1931467817999999</v>
      </c>
      <c r="K56" s="59">
        <v>1.5704636854</v>
      </c>
      <c r="L56" s="59">
        <v>1.0774694551999999</v>
      </c>
      <c r="M56" s="59">
        <v>1.1857712197000001</v>
      </c>
      <c r="N56" s="59">
        <v>0.87951469550000005</v>
      </c>
      <c r="O56" s="59">
        <v>0.5210661244</v>
      </c>
      <c r="P56" s="59">
        <v>0.80130773420000001</v>
      </c>
      <c r="Q56" s="59">
        <v>0.28428748739999998</v>
      </c>
      <c r="R56" s="59">
        <v>0.33854523730000002</v>
      </c>
      <c r="S56" s="59">
        <v>0.39553139929999998</v>
      </c>
      <c r="T56" s="59">
        <v>0.33819869740000003</v>
      </c>
      <c r="U56" s="59">
        <v>0.50405766419999998</v>
      </c>
      <c r="V56" s="59">
        <v>0.2786848971</v>
      </c>
      <c r="W56" s="59">
        <v>0.55630130840000003</v>
      </c>
      <c r="X56" s="143">
        <v>0.6</v>
      </c>
      <c r="Z56" s="124"/>
      <c r="AA56" s="124"/>
      <c r="AB56" s="8"/>
      <c r="AC56" s="8"/>
      <c r="AD56" s="8"/>
      <c r="AE56" s="8"/>
      <c r="AF56" s="8"/>
      <c r="AG56" s="8"/>
      <c r="AH56" s="8"/>
      <c r="AI56" s="8"/>
      <c r="AJ56" s="8"/>
      <c r="AK56" s="8"/>
      <c r="AL56" s="8"/>
      <c r="AM56" s="8"/>
      <c r="AN56" s="8"/>
      <c r="AO56" s="8"/>
      <c r="AP56" s="8"/>
      <c r="AQ56" s="8"/>
      <c r="AR56" s="8"/>
      <c r="AS56" s="8"/>
    </row>
    <row r="57" spans="1:45" x14ac:dyDescent="0.35">
      <c r="A57" s="10" t="s">
        <v>74</v>
      </c>
      <c r="B57" s="56" t="s">
        <v>75</v>
      </c>
      <c r="C57" s="56" t="s">
        <v>79</v>
      </c>
      <c r="D57" s="60" t="s">
        <v>77</v>
      </c>
      <c r="E57" s="93">
        <v>848</v>
      </c>
      <c r="F57" s="93">
        <v>852</v>
      </c>
      <c r="G57" s="93">
        <v>645</v>
      </c>
      <c r="H57" s="93">
        <v>790</v>
      </c>
      <c r="I57" s="93">
        <v>618</v>
      </c>
      <c r="J57" s="93">
        <v>525</v>
      </c>
      <c r="K57" s="93">
        <v>543</v>
      </c>
      <c r="L57" s="93">
        <v>430</v>
      </c>
      <c r="M57" s="93">
        <v>359</v>
      </c>
      <c r="N57" s="93">
        <v>207</v>
      </c>
      <c r="O57" s="93">
        <v>188</v>
      </c>
      <c r="P57" s="93">
        <v>158</v>
      </c>
      <c r="Q57" s="93">
        <v>204</v>
      </c>
      <c r="R57" s="93">
        <v>209</v>
      </c>
      <c r="S57" s="93">
        <v>112</v>
      </c>
      <c r="T57" s="93">
        <v>113</v>
      </c>
      <c r="U57" s="93">
        <v>134</v>
      </c>
      <c r="V57" s="93">
        <v>138</v>
      </c>
      <c r="W57" s="93">
        <v>113</v>
      </c>
      <c r="X57" s="144">
        <v>118</v>
      </c>
      <c r="Y57" s="120"/>
      <c r="Z57" s="119"/>
      <c r="AA57" s="123"/>
      <c r="AB57" s="119"/>
      <c r="AC57" s="119"/>
      <c r="AD57" s="119"/>
      <c r="AE57" s="119"/>
      <c r="AF57" s="119"/>
      <c r="AG57" s="119"/>
      <c r="AH57" s="119"/>
      <c r="AI57" s="119"/>
      <c r="AJ57" s="119"/>
      <c r="AK57" s="119"/>
      <c r="AL57" s="119"/>
      <c r="AM57" s="119"/>
      <c r="AN57" s="119"/>
      <c r="AO57" s="119"/>
      <c r="AP57" s="119"/>
      <c r="AQ57" s="119"/>
      <c r="AR57" s="119"/>
      <c r="AS57" s="119"/>
    </row>
    <row r="58" spans="1:45" x14ac:dyDescent="0.35">
      <c r="A58" s="10" t="s">
        <v>74</v>
      </c>
      <c r="B58" s="56" t="s">
        <v>75</v>
      </c>
      <c r="C58" s="56" t="s">
        <v>79</v>
      </c>
      <c r="D58" s="60" t="s">
        <v>78</v>
      </c>
      <c r="E58" s="76">
        <v>16.463212679000002</v>
      </c>
      <c r="F58" s="76">
        <v>16.284755386</v>
      </c>
      <c r="G58" s="76">
        <v>12.098478237</v>
      </c>
      <c r="H58" s="76">
        <v>14.547492868999999</v>
      </c>
      <c r="I58" s="76">
        <v>11.217833815000001</v>
      </c>
      <c r="J58" s="76">
        <v>9.4135754875999993</v>
      </c>
      <c r="K58" s="76">
        <v>9.6128619030000007</v>
      </c>
      <c r="L58" s="76">
        <v>7.4998460787000001</v>
      </c>
      <c r="M58" s="76">
        <v>6.1665974141</v>
      </c>
      <c r="N58" s="76">
        <v>3.5021339331000001</v>
      </c>
      <c r="O58" s="76">
        <v>3.1303959784000002</v>
      </c>
      <c r="P58" s="76">
        <v>2.5813652874000002</v>
      </c>
      <c r="Q58" s="76">
        <v>3.2790126314000001</v>
      </c>
      <c r="R58" s="76">
        <v>3.3095331975</v>
      </c>
      <c r="S58" s="76">
        <v>1.7708780994</v>
      </c>
      <c r="T58" s="76">
        <v>1.7871385176000001</v>
      </c>
      <c r="U58" s="76">
        <v>2.0999204851000002</v>
      </c>
      <c r="V58" s="76">
        <v>2.1078169767000001</v>
      </c>
      <c r="W58" s="76">
        <v>1.6911795408999999</v>
      </c>
      <c r="X58" s="153">
        <v>1.8</v>
      </c>
      <c r="Z58" s="124"/>
      <c r="AA58" s="124"/>
      <c r="AB58" s="8"/>
      <c r="AC58" s="8"/>
      <c r="AD58" s="8"/>
      <c r="AE58" s="8"/>
      <c r="AF58" s="8"/>
      <c r="AG58" s="8"/>
      <c r="AH58" s="8"/>
      <c r="AI58" s="8"/>
      <c r="AJ58" s="8"/>
      <c r="AK58" s="8"/>
      <c r="AL58" s="8"/>
      <c r="AM58" s="8"/>
      <c r="AN58" s="8"/>
      <c r="AO58" s="8"/>
      <c r="AP58" s="8"/>
      <c r="AQ58" s="8"/>
      <c r="AR58" s="8"/>
      <c r="AS58" s="8"/>
    </row>
    <row r="59" spans="1:45" x14ac:dyDescent="0.35">
      <c r="A59" s="10" t="s">
        <v>74</v>
      </c>
      <c r="B59" s="62" t="s">
        <v>80</v>
      </c>
      <c r="C59" s="62" t="s">
        <v>81</v>
      </c>
      <c r="D59" s="63" t="s">
        <v>77</v>
      </c>
      <c r="E59" s="99">
        <v>31</v>
      </c>
      <c r="F59" s="99">
        <v>54</v>
      </c>
      <c r="G59" s="99">
        <v>29</v>
      </c>
      <c r="H59" s="99">
        <v>44</v>
      </c>
      <c r="I59" s="99">
        <v>47</v>
      </c>
      <c r="J59" s="99">
        <v>29</v>
      </c>
      <c r="K59" s="99">
        <v>32</v>
      </c>
      <c r="L59" s="94">
        <v>27</v>
      </c>
      <c r="M59" s="94">
        <v>17</v>
      </c>
      <c r="N59" s="94">
        <v>18</v>
      </c>
      <c r="O59" s="94">
        <v>9</v>
      </c>
      <c r="P59" s="94">
        <v>12</v>
      </c>
      <c r="Q59" s="94">
        <v>40</v>
      </c>
      <c r="R59" s="94">
        <v>18</v>
      </c>
      <c r="S59" s="94">
        <v>10</v>
      </c>
      <c r="T59" s="94">
        <v>11</v>
      </c>
      <c r="U59" s="94">
        <v>20</v>
      </c>
      <c r="V59" s="94">
        <v>21</v>
      </c>
      <c r="W59" s="94">
        <v>5</v>
      </c>
      <c r="X59" s="146">
        <v>6</v>
      </c>
      <c r="Y59" s="120"/>
      <c r="Z59" s="124"/>
      <c r="AA59" s="124"/>
      <c r="AB59" s="8"/>
      <c r="AC59" s="8"/>
      <c r="AD59" s="8"/>
      <c r="AE59" s="8"/>
      <c r="AF59" s="8"/>
      <c r="AG59" s="8"/>
      <c r="AH59" s="8"/>
      <c r="AI59" s="8"/>
      <c r="AJ59" s="8"/>
      <c r="AK59" s="8"/>
      <c r="AL59" s="8"/>
      <c r="AM59" s="8"/>
      <c r="AN59" s="8"/>
      <c r="AO59" s="8"/>
      <c r="AP59" s="8"/>
      <c r="AQ59" s="8"/>
      <c r="AR59" s="8"/>
      <c r="AS59" s="8"/>
    </row>
    <row r="60" spans="1:45" x14ac:dyDescent="0.35">
      <c r="A60" s="10" t="s">
        <v>74</v>
      </c>
      <c r="B60" s="64" t="s">
        <v>80</v>
      </c>
      <c r="C60" s="65" t="s">
        <v>81</v>
      </c>
      <c r="D60" s="66" t="s">
        <v>78</v>
      </c>
      <c r="E60" s="67">
        <v>4.2840756760999996</v>
      </c>
      <c r="F60" s="67">
        <v>7.4576467810000002</v>
      </c>
      <c r="G60" s="67">
        <v>4.0174495844999996</v>
      </c>
      <c r="H60" s="67">
        <v>6.1160974293999999</v>
      </c>
      <c r="I60" s="67">
        <v>6.5287298841999997</v>
      </c>
      <c r="J60" s="67">
        <v>4.0272240344999997</v>
      </c>
      <c r="K60" s="67">
        <v>4.4551119625000002</v>
      </c>
      <c r="L60" s="67">
        <v>3.7678081264999999</v>
      </c>
      <c r="M60" s="67">
        <v>2.3687305275999999</v>
      </c>
      <c r="N60" s="67">
        <v>2.4957745150999999</v>
      </c>
      <c r="O60" s="67">
        <v>1.2368719783</v>
      </c>
      <c r="P60" s="67">
        <v>1.6208571903</v>
      </c>
      <c r="Q60" s="67">
        <v>5.3236088744999996</v>
      </c>
      <c r="R60" s="67">
        <v>2.3601202612000001</v>
      </c>
      <c r="S60" s="67">
        <v>1.2885767669999999</v>
      </c>
      <c r="T60" s="67">
        <v>1.3944985763</v>
      </c>
      <c r="U60" s="67">
        <v>2.4902041594000002</v>
      </c>
      <c r="V60" s="67">
        <v>2.5702787650999999</v>
      </c>
      <c r="W60" s="67">
        <v>0.60438444650000001</v>
      </c>
      <c r="X60" s="147">
        <v>0.7</v>
      </c>
      <c r="Z60" s="124"/>
      <c r="AA60" s="124"/>
      <c r="AB60" s="8"/>
      <c r="AC60" s="8"/>
      <c r="AD60" s="8"/>
      <c r="AE60" s="8"/>
      <c r="AF60" s="8"/>
      <c r="AG60" s="8"/>
      <c r="AH60" s="8"/>
      <c r="AI60" s="8"/>
      <c r="AJ60" s="8"/>
      <c r="AK60" s="8"/>
      <c r="AL60" s="8"/>
      <c r="AM60" s="8"/>
      <c r="AN60" s="8"/>
      <c r="AO60" s="8"/>
      <c r="AP60" s="8"/>
      <c r="AQ60" s="8"/>
      <c r="AR60" s="8"/>
      <c r="AS60" s="8"/>
    </row>
    <row r="61" spans="1:45" x14ac:dyDescent="0.35">
      <c r="A61" s="10" t="s">
        <v>74</v>
      </c>
      <c r="B61" s="64" t="s">
        <v>80</v>
      </c>
      <c r="C61" s="64" t="s">
        <v>79</v>
      </c>
      <c r="D61" s="68" t="s">
        <v>77</v>
      </c>
      <c r="E61" s="95">
        <v>150</v>
      </c>
      <c r="F61" s="95">
        <v>196</v>
      </c>
      <c r="G61" s="95">
        <v>159</v>
      </c>
      <c r="H61" s="95">
        <v>208</v>
      </c>
      <c r="I61" s="95">
        <v>204</v>
      </c>
      <c r="J61" s="95">
        <v>221</v>
      </c>
      <c r="K61" s="95">
        <v>239</v>
      </c>
      <c r="L61" s="95">
        <v>204</v>
      </c>
      <c r="M61" s="95">
        <v>217</v>
      </c>
      <c r="N61" s="95">
        <v>105</v>
      </c>
      <c r="O61" s="95">
        <v>113</v>
      </c>
      <c r="P61" s="95">
        <v>100</v>
      </c>
      <c r="Q61" s="95">
        <v>100</v>
      </c>
      <c r="R61" s="95">
        <v>105</v>
      </c>
      <c r="S61" s="95">
        <v>67</v>
      </c>
      <c r="T61" s="95">
        <v>70</v>
      </c>
      <c r="U61" s="95">
        <v>84</v>
      </c>
      <c r="V61" s="95">
        <v>65</v>
      </c>
      <c r="W61" s="95">
        <v>63</v>
      </c>
      <c r="X61" s="148">
        <v>63</v>
      </c>
      <c r="Y61" s="120"/>
      <c r="Z61" s="124"/>
      <c r="AA61" s="124"/>
      <c r="AB61" s="8"/>
      <c r="AC61" s="8"/>
      <c r="AD61" s="8"/>
      <c r="AE61" s="8"/>
      <c r="AF61" s="8"/>
      <c r="AG61" s="8"/>
      <c r="AH61" s="8"/>
      <c r="AI61" s="8"/>
      <c r="AJ61" s="8"/>
      <c r="AK61" s="8"/>
      <c r="AL61" s="8"/>
      <c r="AM61" s="8"/>
      <c r="AN61" s="8"/>
      <c r="AO61" s="8"/>
      <c r="AP61" s="8"/>
      <c r="AQ61" s="8"/>
      <c r="AR61" s="8"/>
      <c r="AS61" s="8"/>
    </row>
    <row r="62" spans="1:45" x14ac:dyDescent="0.35">
      <c r="A62" s="10" t="s">
        <v>74</v>
      </c>
      <c r="B62" s="65" t="s">
        <v>80</v>
      </c>
      <c r="C62" s="65" t="s">
        <v>79</v>
      </c>
      <c r="D62" s="66" t="s">
        <v>78</v>
      </c>
      <c r="E62" s="77">
        <v>2.9121248842999998</v>
      </c>
      <c r="F62" s="77">
        <v>3.7462582811999998</v>
      </c>
      <c r="G62" s="77">
        <v>2.9824155653000002</v>
      </c>
      <c r="H62" s="77">
        <v>3.8302259703999999</v>
      </c>
      <c r="I62" s="77">
        <v>3.7029742688999998</v>
      </c>
      <c r="J62" s="77">
        <v>3.9626670148000001</v>
      </c>
      <c r="K62" s="77">
        <v>4.2310754969</v>
      </c>
      <c r="L62" s="77">
        <v>3.5580665117999999</v>
      </c>
      <c r="M62" s="77">
        <v>3.7274418909999998</v>
      </c>
      <c r="N62" s="77">
        <v>1.7764447486999999</v>
      </c>
      <c r="O62" s="77">
        <v>1.8815677956000001</v>
      </c>
      <c r="P62" s="77">
        <v>1.6337754982999999</v>
      </c>
      <c r="Q62" s="77">
        <v>1.6073591330999999</v>
      </c>
      <c r="R62" s="77">
        <v>1.6626841423000001</v>
      </c>
      <c r="S62" s="77">
        <v>1.0593645773</v>
      </c>
      <c r="T62" s="77">
        <v>1.1070769577999999</v>
      </c>
      <c r="U62" s="77">
        <v>1.3163680653000001</v>
      </c>
      <c r="V62" s="77">
        <v>0.99281234409999997</v>
      </c>
      <c r="W62" s="77">
        <v>0.94287000949999999</v>
      </c>
      <c r="X62" s="154">
        <v>0.9</v>
      </c>
      <c r="Z62" s="124"/>
      <c r="AA62" s="124"/>
      <c r="AB62" s="8"/>
      <c r="AC62" s="8"/>
      <c r="AD62" s="8"/>
      <c r="AE62" s="8"/>
      <c r="AF62" s="8"/>
      <c r="AG62" s="8"/>
      <c r="AH62" s="8"/>
      <c r="AI62" s="8"/>
      <c r="AJ62" s="8"/>
      <c r="AK62" s="8"/>
      <c r="AL62" s="8"/>
      <c r="AM62" s="8"/>
      <c r="AN62" s="8"/>
      <c r="AO62" s="8"/>
      <c r="AP62" s="8"/>
      <c r="AQ62" s="8"/>
      <c r="AR62" s="8"/>
      <c r="AS62" s="8"/>
    </row>
    <row r="63" spans="1:45" x14ac:dyDescent="0.35">
      <c r="A63" s="10" t="s">
        <v>74</v>
      </c>
      <c r="B63" s="69" t="s">
        <v>82</v>
      </c>
      <c r="C63" s="70" t="s">
        <v>83</v>
      </c>
      <c r="D63" s="71" t="s">
        <v>77</v>
      </c>
      <c r="E63" s="96">
        <v>544</v>
      </c>
      <c r="F63" s="96">
        <v>527</v>
      </c>
      <c r="G63" s="96">
        <v>369</v>
      </c>
      <c r="H63" s="96">
        <v>488</v>
      </c>
      <c r="I63" s="96">
        <v>374</v>
      </c>
      <c r="J63" s="96">
        <v>317</v>
      </c>
      <c r="K63" s="96">
        <v>299</v>
      </c>
      <c r="L63" s="96">
        <v>256</v>
      </c>
      <c r="M63" s="96">
        <v>236</v>
      </c>
      <c r="N63" s="96">
        <v>132</v>
      </c>
      <c r="O63" s="96">
        <v>123</v>
      </c>
      <c r="P63" s="96">
        <v>91</v>
      </c>
      <c r="Q63" s="96">
        <v>106</v>
      </c>
      <c r="R63" s="96">
        <v>114</v>
      </c>
      <c r="S63" s="96">
        <v>68</v>
      </c>
      <c r="T63" s="96">
        <v>49</v>
      </c>
      <c r="U63" s="96">
        <v>70</v>
      </c>
      <c r="V63" s="96">
        <v>64</v>
      </c>
      <c r="W63" s="96">
        <v>65</v>
      </c>
      <c r="X63" s="149">
        <v>65</v>
      </c>
      <c r="Y63" s="120"/>
      <c r="Z63" s="8"/>
      <c r="AA63" s="124"/>
      <c r="AB63" s="8"/>
      <c r="AC63" s="8"/>
      <c r="AD63" s="8"/>
      <c r="AE63" s="8"/>
      <c r="AF63" s="8"/>
      <c r="AG63" s="8"/>
      <c r="AH63" s="8"/>
      <c r="AI63" s="8"/>
      <c r="AJ63" s="8"/>
      <c r="AK63" s="8"/>
      <c r="AL63" s="8"/>
      <c r="AM63" s="8"/>
      <c r="AN63" s="8"/>
      <c r="AO63" s="8"/>
      <c r="AP63" s="8"/>
      <c r="AQ63" s="8"/>
      <c r="AR63" s="8"/>
      <c r="AS63" s="8"/>
    </row>
    <row r="64" spans="1:45" x14ac:dyDescent="0.35">
      <c r="A64" s="10" t="s">
        <v>74</v>
      </c>
      <c r="B64" s="69" t="s">
        <v>82</v>
      </c>
      <c r="C64" s="72" t="s">
        <v>83</v>
      </c>
      <c r="D64" s="73" t="s">
        <v>78</v>
      </c>
      <c r="E64" s="78">
        <v>12.781471378000001</v>
      </c>
      <c r="F64" s="78">
        <v>12.183492177</v>
      </c>
      <c r="G64" s="78">
        <v>8.3681780639000003</v>
      </c>
      <c r="H64" s="78">
        <v>10.862838851999999</v>
      </c>
      <c r="I64" s="78">
        <v>8.2098273829000004</v>
      </c>
      <c r="J64" s="78">
        <v>6.8779237956000001</v>
      </c>
      <c r="K64" s="78">
        <v>6.3927190564999998</v>
      </c>
      <c r="L64" s="74">
        <v>5.3811312315000004</v>
      </c>
      <c r="M64" s="74">
        <v>4.8746743934000003</v>
      </c>
      <c r="N64" s="74">
        <v>2.6773821450000002</v>
      </c>
      <c r="O64" s="74">
        <v>2.4477987026000001</v>
      </c>
      <c r="P64" s="74">
        <v>1.7714898754999999</v>
      </c>
      <c r="Q64" s="74">
        <v>2.0286700842999998</v>
      </c>
      <c r="R64" s="74">
        <v>2.1468526293000001</v>
      </c>
      <c r="S64" s="74">
        <v>1.2866898183</v>
      </c>
      <c r="T64" s="74">
        <v>0.93124008300000005</v>
      </c>
      <c r="U64" s="74">
        <v>1.3198099323000001</v>
      </c>
      <c r="V64" s="74">
        <v>1.1743776486999999</v>
      </c>
      <c r="W64" s="74">
        <v>1.1696468367999999</v>
      </c>
      <c r="X64" s="150">
        <v>1.1696468367999999</v>
      </c>
      <c r="Y64" s="120"/>
      <c r="Z64" s="8"/>
      <c r="AA64" s="124"/>
      <c r="AB64" s="8"/>
      <c r="AC64" s="8"/>
      <c r="AD64" s="8"/>
      <c r="AE64" s="8"/>
      <c r="AF64" s="8"/>
      <c r="AG64" s="8"/>
      <c r="AH64" s="8"/>
      <c r="AI64" s="8"/>
      <c r="AJ64" s="8"/>
      <c r="AK64" s="8"/>
      <c r="AL64" s="8"/>
      <c r="AM64" s="8"/>
      <c r="AN64" s="8"/>
      <c r="AO64" s="8"/>
      <c r="AP64" s="8"/>
      <c r="AQ64" s="8"/>
      <c r="AR64" s="8"/>
      <c r="AS64" s="8"/>
    </row>
    <row r="65" spans="1:45" x14ac:dyDescent="0.35">
      <c r="A65" s="10" t="s">
        <v>74</v>
      </c>
      <c r="B65" s="69" t="s">
        <v>82</v>
      </c>
      <c r="C65" s="69" t="s">
        <v>84</v>
      </c>
      <c r="D65" s="75" t="s">
        <v>77</v>
      </c>
      <c r="E65" s="97">
        <v>54</v>
      </c>
      <c r="F65" s="97">
        <v>63</v>
      </c>
      <c r="G65" s="97">
        <v>47</v>
      </c>
      <c r="H65" s="97">
        <v>27</v>
      </c>
      <c r="I65" s="97">
        <v>68</v>
      </c>
      <c r="J65" s="97">
        <v>79</v>
      </c>
      <c r="K65" s="97">
        <v>83</v>
      </c>
      <c r="L65" s="97">
        <v>69</v>
      </c>
      <c r="M65" s="97">
        <v>63</v>
      </c>
      <c r="N65" s="97">
        <v>46</v>
      </c>
      <c r="O65" s="97">
        <v>44</v>
      </c>
      <c r="P65" s="97">
        <v>40</v>
      </c>
      <c r="Q65" s="97">
        <v>50</v>
      </c>
      <c r="R65" s="97">
        <v>47</v>
      </c>
      <c r="S65" s="97">
        <v>35</v>
      </c>
      <c r="T65" s="97">
        <v>37</v>
      </c>
      <c r="U65" s="97">
        <v>41</v>
      </c>
      <c r="V65" s="97">
        <v>43</v>
      </c>
      <c r="W65" s="97">
        <v>29</v>
      </c>
      <c r="X65" s="151">
        <v>28</v>
      </c>
      <c r="Y65" s="120"/>
      <c r="Z65" s="8"/>
      <c r="AA65" s="124"/>
      <c r="AB65" s="8"/>
      <c r="AC65" s="8"/>
      <c r="AD65" s="8"/>
      <c r="AE65" s="8"/>
      <c r="AF65" s="8"/>
      <c r="AG65" s="8"/>
      <c r="AH65" s="8"/>
      <c r="AI65" s="8"/>
      <c r="AJ65" s="8"/>
      <c r="AK65" s="8"/>
      <c r="AL65" s="8"/>
      <c r="AM65" s="8"/>
      <c r="AN65" s="8"/>
      <c r="AO65" s="8"/>
      <c r="AP65" s="8"/>
      <c r="AQ65" s="8"/>
      <c r="AR65" s="8"/>
      <c r="AS65" s="8"/>
    </row>
    <row r="66" spans="1:45" ht="15" thickBot="1" x14ac:dyDescent="0.4">
      <c r="A66" s="133" t="s">
        <v>74</v>
      </c>
      <c r="B66" s="80" t="s">
        <v>82</v>
      </c>
      <c r="C66" s="80" t="s">
        <v>84</v>
      </c>
      <c r="D66" s="81" t="s">
        <v>78</v>
      </c>
      <c r="E66" s="82">
        <v>2.1717019991000002</v>
      </c>
      <c r="F66" s="82">
        <v>2.5113298846999998</v>
      </c>
      <c r="G66" s="82">
        <v>1.8548489896</v>
      </c>
      <c r="H66" s="82">
        <v>1.0541213216</v>
      </c>
      <c r="I66" s="82">
        <v>2.6267239808</v>
      </c>
      <c r="J66" s="82">
        <v>3.0273070762000001</v>
      </c>
      <c r="K66" s="82">
        <v>3.1594397971000001</v>
      </c>
      <c r="L66" s="82">
        <v>2.6070515833000001</v>
      </c>
      <c r="M66" s="82">
        <v>2.3622011816000001</v>
      </c>
      <c r="N66" s="82">
        <v>1.7125971573000001</v>
      </c>
      <c r="O66" s="82">
        <v>1.6248543632000001</v>
      </c>
      <c r="P66" s="82">
        <v>1.4646558407000001</v>
      </c>
      <c r="Q66" s="82">
        <v>1.8148359207</v>
      </c>
      <c r="R66" s="82">
        <v>1.6923032606999999</v>
      </c>
      <c r="S66" s="82">
        <v>1.2458007616</v>
      </c>
      <c r="T66" s="82">
        <v>1.3049944961</v>
      </c>
      <c r="U66" s="82">
        <v>1.4321092874000001</v>
      </c>
      <c r="V66" s="82">
        <v>1.4871153559000001</v>
      </c>
      <c r="W66" s="82">
        <v>0.99244339910000001</v>
      </c>
      <c r="X66" s="155">
        <v>0.95822121289999995</v>
      </c>
      <c r="Y66" s="120"/>
      <c r="Z66" s="8"/>
      <c r="AA66" s="124"/>
      <c r="AB66" s="8"/>
      <c r="AC66" s="8"/>
      <c r="AD66" s="8"/>
      <c r="AE66" s="8"/>
      <c r="AF66" s="8"/>
      <c r="AG66" s="8"/>
      <c r="AH66" s="8"/>
      <c r="AI66" s="8"/>
      <c r="AJ66" s="8"/>
      <c r="AK66" s="8"/>
      <c r="AL66" s="8"/>
      <c r="AM66" s="8"/>
      <c r="AN66" s="8"/>
      <c r="AO66" s="8"/>
      <c r="AP66" s="8"/>
      <c r="AQ66" s="8"/>
      <c r="AR66" s="8"/>
      <c r="AS66" s="8"/>
    </row>
    <row r="68" spans="1:45" x14ac:dyDescent="0.35">
      <c r="A68" s="107" t="s">
        <v>42</v>
      </c>
    </row>
    <row r="69" spans="1:45" x14ac:dyDescent="0.35">
      <c r="A69" s="107" t="s">
        <v>30</v>
      </c>
    </row>
    <row r="70" spans="1:45" x14ac:dyDescent="0.35">
      <c r="A70" s="111"/>
      <c r="C70" s="9"/>
    </row>
    <row r="71" spans="1:45" x14ac:dyDescent="0.35">
      <c r="A71" t="s">
        <v>38</v>
      </c>
      <c r="B71" s="15"/>
      <c r="C71" s="15"/>
    </row>
    <row r="72" spans="1:45" x14ac:dyDescent="0.35">
      <c r="A72" s="112" t="s">
        <v>35</v>
      </c>
      <c r="B72" s="16"/>
      <c r="C72" s="16"/>
      <c r="D72" s="16"/>
      <c r="E72" s="16"/>
    </row>
    <row r="73" spans="1:45" x14ac:dyDescent="0.35">
      <c r="A73" s="107" t="s">
        <v>43</v>
      </c>
      <c r="G73" s="8"/>
      <c r="H73" s="8"/>
      <c r="I73" s="8"/>
      <c r="J73" s="8"/>
      <c r="K73" s="8"/>
      <c r="L73" s="8"/>
      <c r="M73" s="8"/>
      <c r="N73" s="8"/>
      <c r="O73" s="8"/>
      <c r="P73" s="8"/>
      <c r="Q73" s="8"/>
      <c r="R73" s="8"/>
      <c r="S73" s="8"/>
      <c r="T73" s="8"/>
      <c r="U73" s="8"/>
      <c r="V73" s="8"/>
      <c r="W73" s="8"/>
      <c r="X73" s="8"/>
      <c r="Y73" s="8"/>
      <c r="Z73" s="8"/>
    </row>
    <row r="75" spans="1:45" x14ac:dyDescent="0.35">
      <c r="A75" s="110" t="s">
        <v>36</v>
      </c>
    </row>
    <row r="76" spans="1:45" x14ac:dyDescent="0.35">
      <c r="A76" s="52" t="s">
        <v>46</v>
      </c>
    </row>
    <row r="77" spans="1:45" x14ac:dyDescent="0.35">
      <c r="A77" s="111" t="s">
        <v>37</v>
      </c>
      <c r="Z77" s="125"/>
      <c r="AA77" s="125"/>
      <c r="AB77" s="125"/>
      <c r="AC77" s="125"/>
      <c r="AD77" s="125"/>
      <c r="AE77" s="125"/>
      <c r="AF77" s="125"/>
      <c r="AG77" s="125"/>
      <c r="AH77" s="125"/>
      <c r="AI77" s="125"/>
      <c r="AJ77" s="125"/>
      <c r="AK77" s="125"/>
      <c r="AL77" s="125"/>
      <c r="AM77" s="125"/>
      <c r="AN77" s="125"/>
      <c r="AO77" s="125"/>
      <c r="AP77" s="125"/>
      <c r="AQ77" s="125"/>
      <c r="AR77" s="125"/>
      <c r="AS77" s="125"/>
    </row>
    <row r="78" spans="1:45" x14ac:dyDescent="0.35">
      <c r="Z78" s="125"/>
      <c r="AA78" s="125"/>
      <c r="AB78" s="125"/>
      <c r="AC78" s="125"/>
      <c r="AD78" s="125"/>
      <c r="AE78" s="125"/>
      <c r="AF78" s="125"/>
      <c r="AG78" s="125"/>
      <c r="AH78" s="125"/>
      <c r="AI78" s="125"/>
      <c r="AJ78" s="125"/>
      <c r="AK78" s="125"/>
      <c r="AL78" s="125"/>
      <c r="AM78" s="125"/>
      <c r="AN78" s="125"/>
      <c r="AO78" s="125"/>
      <c r="AP78" s="125"/>
      <c r="AQ78" s="125"/>
      <c r="AR78" s="125"/>
      <c r="AS78" s="125"/>
    </row>
    <row r="79" spans="1:45" x14ac:dyDescent="0.35">
      <c r="Z79" s="125"/>
      <c r="AA79" s="125"/>
      <c r="AB79" s="125"/>
      <c r="AC79" s="125"/>
      <c r="AD79" s="125"/>
      <c r="AE79" s="125"/>
      <c r="AF79" s="125"/>
      <c r="AG79" s="125"/>
      <c r="AH79" s="125"/>
      <c r="AI79" s="125"/>
      <c r="AJ79" s="125"/>
      <c r="AK79" s="125"/>
      <c r="AL79" s="125"/>
      <c r="AM79" s="125"/>
      <c r="AN79" s="125"/>
      <c r="AO79" s="125"/>
      <c r="AP79" s="125"/>
      <c r="AQ79" s="125"/>
      <c r="AR79" s="125"/>
      <c r="AS79" s="125"/>
    </row>
    <row r="80" spans="1:45" x14ac:dyDescent="0.35">
      <c r="Z80" s="125"/>
      <c r="AA80" s="125"/>
      <c r="AB80" s="125"/>
      <c r="AC80" s="125"/>
      <c r="AD80" s="125"/>
      <c r="AE80" s="125"/>
      <c r="AF80" s="125"/>
      <c r="AG80" s="125"/>
      <c r="AH80" s="125"/>
      <c r="AI80" s="125"/>
      <c r="AJ80" s="125"/>
      <c r="AK80" s="125"/>
      <c r="AL80" s="125"/>
      <c r="AM80" s="125"/>
      <c r="AN80" s="125"/>
      <c r="AO80" s="125"/>
      <c r="AP80" s="125"/>
      <c r="AQ80" s="125"/>
      <c r="AR80" s="125"/>
      <c r="AS80" s="125"/>
    </row>
    <row r="81" spans="26:45" x14ac:dyDescent="0.35">
      <c r="Z81" s="125"/>
      <c r="AA81" s="125"/>
      <c r="AB81" s="125"/>
      <c r="AC81" s="125"/>
      <c r="AD81" s="125"/>
      <c r="AE81" s="125"/>
      <c r="AF81" s="125"/>
      <c r="AG81" s="125"/>
      <c r="AH81" s="125"/>
      <c r="AI81" s="125"/>
      <c r="AJ81" s="125"/>
      <c r="AK81" s="125"/>
      <c r="AL81" s="125"/>
      <c r="AM81" s="125"/>
      <c r="AN81" s="125"/>
      <c r="AO81" s="125"/>
      <c r="AP81" s="125"/>
      <c r="AQ81" s="125"/>
      <c r="AR81" s="125"/>
      <c r="AS81" s="125"/>
    </row>
    <row r="82" spans="26:45" x14ac:dyDescent="0.35">
      <c r="Z82" s="125"/>
      <c r="AA82" s="125"/>
      <c r="AB82" s="125"/>
      <c r="AC82" s="125"/>
      <c r="AD82" s="125"/>
      <c r="AE82" s="125"/>
      <c r="AF82" s="125"/>
      <c r="AG82" s="125"/>
      <c r="AH82" s="125"/>
      <c r="AI82" s="125"/>
      <c r="AJ82" s="125"/>
      <c r="AK82" s="125"/>
      <c r="AL82" s="125"/>
      <c r="AM82" s="125"/>
      <c r="AN82" s="125"/>
      <c r="AO82" s="125"/>
      <c r="AP82" s="125"/>
      <c r="AQ82" s="125"/>
      <c r="AR82" s="125"/>
      <c r="AS82" s="125"/>
    </row>
    <row r="83" spans="26:45" x14ac:dyDescent="0.35">
      <c r="Z83" s="125"/>
      <c r="AA83" s="125"/>
      <c r="AB83" s="125"/>
      <c r="AC83" s="125"/>
      <c r="AD83" s="125"/>
      <c r="AE83" s="125"/>
      <c r="AF83" s="125"/>
      <c r="AG83" s="125"/>
      <c r="AH83" s="125"/>
      <c r="AI83" s="125"/>
      <c r="AJ83" s="125"/>
      <c r="AK83" s="125"/>
      <c r="AL83" s="125"/>
      <c r="AM83" s="125"/>
      <c r="AN83" s="125"/>
      <c r="AO83" s="125"/>
      <c r="AP83" s="125"/>
      <c r="AQ83" s="125"/>
      <c r="AR83" s="125"/>
      <c r="AS83" s="125"/>
    </row>
    <row r="84" spans="26:45" x14ac:dyDescent="0.35">
      <c r="Z84" s="125"/>
      <c r="AA84" s="125"/>
      <c r="AB84" s="125"/>
      <c r="AC84" s="125"/>
      <c r="AD84" s="125"/>
      <c r="AE84" s="125"/>
      <c r="AF84" s="125"/>
      <c r="AG84" s="125"/>
      <c r="AH84" s="125"/>
      <c r="AI84" s="125"/>
      <c r="AJ84" s="125"/>
      <c r="AK84" s="125"/>
      <c r="AL84" s="125"/>
      <c r="AM84" s="125"/>
      <c r="AN84" s="125"/>
      <c r="AO84" s="125"/>
      <c r="AP84" s="125"/>
      <c r="AQ84" s="125"/>
      <c r="AR84" s="125"/>
      <c r="AS84" s="125"/>
    </row>
    <row r="85" spans="26:45" x14ac:dyDescent="0.35">
      <c r="Z85" s="125"/>
      <c r="AA85" s="125"/>
      <c r="AB85" s="125"/>
      <c r="AC85" s="125"/>
      <c r="AD85" s="125"/>
      <c r="AE85" s="125"/>
      <c r="AF85" s="125"/>
      <c r="AG85" s="125"/>
      <c r="AH85" s="125"/>
      <c r="AI85" s="125"/>
      <c r="AJ85" s="125"/>
      <c r="AK85" s="125"/>
      <c r="AL85" s="125"/>
      <c r="AM85" s="125"/>
      <c r="AN85" s="125"/>
      <c r="AO85" s="125"/>
      <c r="AP85" s="125"/>
      <c r="AQ85" s="125"/>
      <c r="AR85" s="125"/>
      <c r="AS85" s="125"/>
    </row>
    <row r="86" spans="26:45" x14ac:dyDescent="0.35">
      <c r="Z86" s="125"/>
      <c r="AA86" s="125"/>
      <c r="AB86" s="125"/>
      <c r="AC86" s="125"/>
      <c r="AD86" s="125"/>
      <c r="AE86" s="125"/>
      <c r="AF86" s="125"/>
      <c r="AG86" s="125"/>
      <c r="AH86" s="125"/>
      <c r="AI86" s="125"/>
      <c r="AJ86" s="125"/>
      <c r="AK86" s="125"/>
      <c r="AL86" s="125"/>
      <c r="AM86" s="125"/>
      <c r="AN86" s="125"/>
      <c r="AO86" s="125"/>
      <c r="AP86" s="125"/>
      <c r="AQ86" s="125"/>
      <c r="AR86" s="125"/>
      <c r="AS86" s="125"/>
    </row>
    <row r="87" spans="26:45" x14ac:dyDescent="0.35">
      <c r="Z87" s="125"/>
      <c r="AA87" s="125"/>
      <c r="AB87" s="125"/>
      <c r="AC87" s="125"/>
      <c r="AD87" s="125"/>
      <c r="AE87" s="125"/>
      <c r="AF87" s="125"/>
      <c r="AG87" s="125"/>
      <c r="AH87" s="125"/>
      <c r="AI87" s="125"/>
      <c r="AJ87" s="125"/>
      <c r="AK87" s="125"/>
      <c r="AL87" s="125"/>
      <c r="AM87" s="125"/>
      <c r="AN87" s="125"/>
      <c r="AO87" s="125"/>
      <c r="AP87" s="125"/>
      <c r="AQ87" s="125"/>
      <c r="AR87" s="125"/>
      <c r="AS87" s="125"/>
    </row>
    <row r="88" spans="26:45" x14ac:dyDescent="0.35">
      <c r="Z88" s="125"/>
      <c r="AA88" s="125"/>
      <c r="AB88" s="125"/>
      <c r="AC88" s="125"/>
      <c r="AD88" s="125"/>
      <c r="AE88" s="125"/>
      <c r="AF88" s="125"/>
      <c r="AG88" s="125"/>
      <c r="AH88" s="125"/>
      <c r="AI88" s="125"/>
      <c r="AJ88" s="125"/>
      <c r="AK88" s="125"/>
      <c r="AL88" s="125"/>
      <c r="AM88" s="125"/>
      <c r="AN88" s="125"/>
      <c r="AO88" s="125"/>
      <c r="AP88" s="125"/>
      <c r="AQ88" s="125"/>
      <c r="AR88" s="125"/>
      <c r="AS88" s="125"/>
    </row>
    <row r="89" spans="26:45" x14ac:dyDescent="0.35">
      <c r="Z89" s="125"/>
      <c r="AA89" s="125"/>
      <c r="AB89" s="125"/>
      <c r="AC89" s="125"/>
      <c r="AD89" s="125"/>
      <c r="AE89" s="125"/>
      <c r="AF89" s="125"/>
      <c r="AG89" s="125"/>
      <c r="AH89" s="125"/>
      <c r="AI89" s="125"/>
      <c r="AJ89" s="125"/>
      <c r="AK89" s="125"/>
      <c r="AL89" s="125"/>
      <c r="AM89" s="125"/>
      <c r="AN89" s="125"/>
      <c r="AO89" s="125"/>
      <c r="AP89" s="125"/>
      <c r="AQ89" s="125"/>
      <c r="AR89" s="125"/>
      <c r="AS89" s="125"/>
    </row>
    <row r="90" spans="26:45" x14ac:dyDescent="0.35">
      <c r="Z90" s="125"/>
      <c r="AA90" s="125"/>
      <c r="AB90" s="125"/>
      <c r="AC90" s="125"/>
      <c r="AD90" s="125"/>
      <c r="AE90" s="125"/>
      <c r="AF90" s="125"/>
      <c r="AG90" s="125"/>
      <c r="AH90" s="125"/>
      <c r="AI90" s="125"/>
      <c r="AJ90" s="125"/>
      <c r="AK90" s="125"/>
      <c r="AL90" s="125"/>
      <c r="AM90" s="125"/>
      <c r="AN90" s="125"/>
      <c r="AO90" s="125"/>
      <c r="AP90" s="125"/>
      <c r="AQ90" s="125"/>
      <c r="AR90" s="125"/>
      <c r="AS90" s="125"/>
    </row>
    <row r="91" spans="26:45" x14ac:dyDescent="0.35">
      <c r="Z91" s="125"/>
      <c r="AA91" s="125"/>
      <c r="AB91" s="125"/>
      <c r="AC91" s="125"/>
      <c r="AD91" s="125"/>
      <c r="AE91" s="125"/>
      <c r="AF91" s="125"/>
      <c r="AG91" s="125"/>
      <c r="AH91" s="125"/>
      <c r="AI91" s="125"/>
      <c r="AJ91" s="125"/>
      <c r="AK91" s="125"/>
      <c r="AL91" s="125"/>
      <c r="AM91" s="125"/>
      <c r="AN91" s="125"/>
      <c r="AO91" s="125"/>
      <c r="AP91" s="125"/>
      <c r="AQ91" s="125"/>
      <c r="AR91" s="125"/>
      <c r="AS91" s="125"/>
    </row>
    <row r="92" spans="26:45" x14ac:dyDescent="0.35">
      <c r="Z92" s="125"/>
      <c r="AA92" s="125"/>
      <c r="AB92" s="125"/>
      <c r="AC92" s="125"/>
      <c r="AD92" s="125"/>
      <c r="AE92" s="125"/>
      <c r="AF92" s="125"/>
      <c r="AG92" s="125"/>
      <c r="AH92" s="125"/>
      <c r="AI92" s="125"/>
      <c r="AJ92" s="125"/>
      <c r="AK92" s="125"/>
      <c r="AL92" s="125"/>
      <c r="AM92" s="125"/>
      <c r="AN92" s="125"/>
      <c r="AO92" s="125"/>
      <c r="AP92" s="125"/>
      <c r="AQ92" s="125"/>
      <c r="AR92" s="125"/>
      <c r="AS92" s="125"/>
    </row>
    <row r="93" spans="26:45" x14ac:dyDescent="0.35">
      <c r="Z93" s="125"/>
      <c r="AA93" s="125"/>
      <c r="AB93" s="125"/>
      <c r="AC93" s="125"/>
      <c r="AD93" s="125"/>
      <c r="AE93" s="125"/>
      <c r="AF93" s="125"/>
      <c r="AG93" s="125"/>
      <c r="AH93" s="125"/>
      <c r="AI93" s="125"/>
      <c r="AJ93" s="125"/>
      <c r="AK93" s="125"/>
      <c r="AL93" s="125"/>
      <c r="AM93" s="125"/>
      <c r="AN93" s="125"/>
      <c r="AO93" s="125"/>
      <c r="AP93" s="125"/>
      <c r="AQ93" s="125"/>
      <c r="AR93" s="125"/>
      <c r="AS93" s="125"/>
    </row>
    <row r="94" spans="26:45" x14ac:dyDescent="0.35">
      <c r="Z94" s="125"/>
      <c r="AA94" s="125"/>
      <c r="AB94" s="125"/>
      <c r="AC94" s="125"/>
      <c r="AD94" s="125"/>
      <c r="AE94" s="125"/>
      <c r="AF94" s="125"/>
      <c r="AG94" s="125"/>
      <c r="AH94" s="125"/>
      <c r="AI94" s="125"/>
      <c r="AJ94" s="125"/>
      <c r="AK94" s="125"/>
      <c r="AL94" s="125"/>
      <c r="AM94" s="125"/>
      <c r="AN94" s="125"/>
      <c r="AO94" s="125"/>
      <c r="AP94" s="125"/>
      <c r="AQ94" s="125"/>
      <c r="AR94" s="125"/>
      <c r="AS94" s="125"/>
    </row>
    <row r="95" spans="26:45" x14ac:dyDescent="0.35">
      <c r="Z95" s="125"/>
      <c r="AA95" s="125"/>
      <c r="AB95" s="125"/>
      <c r="AC95" s="125"/>
      <c r="AD95" s="125"/>
      <c r="AE95" s="125"/>
      <c r="AF95" s="125"/>
      <c r="AG95" s="125"/>
      <c r="AH95" s="125"/>
      <c r="AI95" s="125"/>
      <c r="AJ95" s="125"/>
      <c r="AK95" s="125"/>
      <c r="AL95" s="125"/>
      <c r="AM95" s="125"/>
      <c r="AN95" s="125"/>
      <c r="AO95" s="125"/>
      <c r="AP95" s="125"/>
      <c r="AQ95" s="125"/>
      <c r="AR95" s="125"/>
      <c r="AS95" s="125"/>
    </row>
    <row r="96" spans="26:45" x14ac:dyDescent="0.35">
      <c r="Z96" s="125"/>
      <c r="AA96" s="125"/>
      <c r="AB96" s="125"/>
      <c r="AC96" s="125"/>
      <c r="AD96" s="125"/>
      <c r="AE96" s="125"/>
      <c r="AF96" s="125"/>
      <c r="AG96" s="125"/>
      <c r="AH96" s="125"/>
      <c r="AI96" s="125"/>
      <c r="AJ96" s="125"/>
      <c r="AK96" s="125"/>
      <c r="AL96" s="125"/>
      <c r="AM96" s="125"/>
      <c r="AN96" s="125"/>
      <c r="AO96" s="125"/>
      <c r="AP96" s="125"/>
      <c r="AQ96" s="125"/>
      <c r="AR96" s="125"/>
      <c r="AS96" s="125"/>
    </row>
    <row r="97" spans="26:45" x14ac:dyDescent="0.35">
      <c r="Z97" s="125"/>
      <c r="AA97" s="125"/>
      <c r="AB97" s="125"/>
      <c r="AC97" s="125"/>
      <c r="AD97" s="125"/>
      <c r="AE97" s="125"/>
      <c r="AF97" s="125"/>
      <c r="AG97" s="125"/>
      <c r="AH97" s="125"/>
      <c r="AI97" s="125"/>
      <c r="AJ97" s="125"/>
      <c r="AK97" s="125"/>
      <c r="AL97" s="125"/>
      <c r="AM97" s="125"/>
      <c r="AN97" s="125"/>
      <c r="AO97" s="125"/>
      <c r="AP97" s="125"/>
      <c r="AQ97" s="125"/>
      <c r="AR97" s="125"/>
      <c r="AS97" s="125"/>
    </row>
    <row r="98" spans="26:45" x14ac:dyDescent="0.35">
      <c r="Z98" s="125"/>
      <c r="AA98" s="125"/>
      <c r="AB98" s="125"/>
      <c r="AC98" s="125"/>
      <c r="AD98" s="125"/>
      <c r="AE98" s="125"/>
      <c r="AF98" s="125"/>
      <c r="AG98" s="125"/>
      <c r="AH98" s="125"/>
      <c r="AI98" s="125"/>
      <c r="AJ98" s="125"/>
      <c r="AK98" s="125"/>
      <c r="AL98" s="125"/>
      <c r="AM98" s="125"/>
      <c r="AN98" s="125"/>
      <c r="AO98" s="125"/>
      <c r="AP98" s="125"/>
      <c r="AQ98" s="125"/>
      <c r="AR98" s="125"/>
      <c r="AS98" s="125"/>
    </row>
    <row r="99" spans="26:45" x14ac:dyDescent="0.35">
      <c r="Z99" s="125"/>
      <c r="AA99" s="125"/>
      <c r="AB99" s="125"/>
      <c r="AC99" s="125"/>
      <c r="AD99" s="125"/>
      <c r="AE99" s="125"/>
      <c r="AF99" s="125"/>
      <c r="AG99" s="125"/>
      <c r="AH99" s="125"/>
      <c r="AI99" s="125"/>
      <c r="AJ99" s="125"/>
      <c r="AK99" s="125"/>
      <c r="AL99" s="125"/>
      <c r="AM99" s="125"/>
      <c r="AN99" s="125"/>
      <c r="AO99" s="125"/>
      <c r="AP99" s="125"/>
      <c r="AQ99" s="125"/>
      <c r="AR99" s="125"/>
      <c r="AS99" s="125"/>
    </row>
    <row r="100" spans="26:45" x14ac:dyDescent="0.3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row>
    <row r="101" spans="26:45" x14ac:dyDescent="0.3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row>
    <row r="102" spans="26:45" x14ac:dyDescent="0.3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row>
    <row r="103" spans="26:45" x14ac:dyDescent="0.3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row>
    <row r="104" spans="26:45" x14ac:dyDescent="0.3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row>
    <row r="105" spans="26:45" x14ac:dyDescent="0.3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row>
    <row r="106" spans="26:45" x14ac:dyDescent="0.3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row>
    <row r="107" spans="26:45" x14ac:dyDescent="0.3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row>
    <row r="108" spans="26:45" x14ac:dyDescent="0.3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row>
    <row r="109" spans="26:45" x14ac:dyDescent="0.3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row>
    <row r="110" spans="26:45" x14ac:dyDescent="0.3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row>
    <row r="111" spans="26:45" x14ac:dyDescent="0.3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row>
    <row r="112" spans="26:45" x14ac:dyDescent="0.3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row>
    <row r="113" spans="26:45" x14ac:dyDescent="0.3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row>
    <row r="114" spans="26:45" x14ac:dyDescent="0.3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row>
    <row r="115" spans="26:45" x14ac:dyDescent="0.3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row>
    <row r="116" spans="26:45" x14ac:dyDescent="0.3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row>
    <row r="117" spans="26:45" x14ac:dyDescent="0.3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row>
    <row r="118" spans="26:45" x14ac:dyDescent="0.3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row>
    <row r="119" spans="26:45" x14ac:dyDescent="0.3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row>
    <row r="120" spans="26:45" x14ac:dyDescent="0.3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row>
    <row r="121" spans="26:45" x14ac:dyDescent="0.3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row>
    <row r="122" spans="26:45" x14ac:dyDescent="0.3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row>
    <row r="123" spans="26:45" x14ac:dyDescent="0.3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row>
    <row r="124" spans="26:45" x14ac:dyDescent="0.3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row>
    <row r="125" spans="26:45" x14ac:dyDescent="0.3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row>
    <row r="126" spans="26:45" x14ac:dyDescent="0.3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row>
    <row r="127" spans="26:45" x14ac:dyDescent="0.3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row>
    <row r="128" spans="26:45" x14ac:dyDescent="0.3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row>
    <row r="129" spans="26:45" x14ac:dyDescent="0.3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row>
    <row r="130" spans="26:45" x14ac:dyDescent="0.3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row>
    <row r="131" spans="26:45" x14ac:dyDescent="0.3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row>
    <row r="132" spans="26:45" x14ac:dyDescent="0.3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row>
    <row r="133" spans="26:45" x14ac:dyDescent="0.3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row>
    <row r="134" spans="26:45" x14ac:dyDescent="0.3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row>
    <row r="135" spans="26:45" x14ac:dyDescent="0.3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row>
    <row r="136" spans="26:45" x14ac:dyDescent="0.3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row>
    <row r="137" spans="26:45" x14ac:dyDescent="0.3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row>
    <row r="138" spans="26:45" x14ac:dyDescent="0.3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row>
    <row r="139" spans="26:45" x14ac:dyDescent="0.3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row>
    <row r="140" spans="26:45" x14ac:dyDescent="0.3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row>
    <row r="141" spans="26:45" x14ac:dyDescent="0.3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row>
  </sheetData>
  <mergeCells count="1">
    <mergeCell ref="A1:G1"/>
  </mergeCells>
  <conditionalFormatting sqref="Z77:AS141">
    <cfRule type="cellIs" dxfId="2" priority="2" operator="lessThan">
      <formula>0</formula>
    </cfRule>
  </conditionalFormatting>
  <conditionalFormatting sqref="AU7:BN66">
    <cfRule type="containsText" dxfId="1" priority="1" operator="containsText" text="false">
      <formula>NOT(ISERROR(SEARCH("false",AU7)))</formula>
    </cfRule>
  </conditionalFormatting>
  <hyperlinks>
    <hyperlink ref="A72" r:id="rId1" display="https://www.bocsar.nsw.gov.au/Pages/bocsar_crime_stats/bocsar_explanatorynotes.aspx" xr:uid="{74C539F7-D720-4BA1-87F7-D836532BB6C4}"/>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A4734-0B00-4C7C-814B-F501A6A64BEA}">
  <dimension ref="A1:AS169"/>
  <sheetViews>
    <sheetView showGridLines="0" zoomScaleNormal="100" workbookViewId="0">
      <selection sqref="A1:G1"/>
    </sheetView>
  </sheetViews>
  <sheetFormatPr defaultColWidth="8.54296875" defaultRowHeight="14.5" x14ac:dyDescent="0.35"/>
  <cols>
    <col min="1" max="1" width="33.26953125" style="107" customWidth="1"/>
    <col min="2" max="2" width="24" customWidth="1"/>
    <col min="3" max="3" width="25.453125" customWidth="1"/>
    <col min="4" max="4" width="10.54296875" customWidth="1"/>
    <col min="5" max="24" width="12.26953125" customWidth="1"/>
  </cols>
  <sheetData>
    <row r="1" spans="1:45" ht="14.5" customHeight="1" x14ac:dyDescent="0.35">
      <c r="A1" s="223" t="str">
        <f>'1.Firearm knife violence trends'!A1</f>
        <v>NSW Recorded Crime Statistics, Jan 2006 - Dec 2025</v>
      </c>
      <c r="B1" s="223"/>
      <c r="C1" s="224"/>
      <c r="D1" s="224"/>
      <c r="E1" s="224"/>
      <c r="F1" s="224"/>
      <c r="G1" s="224"/>
    </row>
    <row r="3" spans="1:45" x14ac:dyDescent="0.35">
      <c r="A3" s="109" t="s">
        <v>44</v>
      </c>
    </row>
    <row r="4" spans="1:45" x14ac:dyDescent="0.35">
      <c r="A4" s="109" t="s">
        <v>40</v>
      </c>
    </row>
    <row r="5" spans="1:45" ht="15" thickBot="1" x14ac:dyDescent="0.4"/>
    <row r="6" spans="1:45" ht="67" customHeight="1" x14ac:dyDescent="0.35">
      <c r="A6" s="108" t="s">
        <v>21</v>
      </c>
      <c r="B6" s="5" t="s">
        <v>41</v>
      </c>
      <c r="C6" s="5"/>
      <c r="D6" s="5"/>
      <c r="E6" s="53" t="str">
        <f>'1.Firearm knife violence trends'!J1</f>
        <v>Jan - Dec 2006</v>
      </c>
      <c r="F6" s="53" t="str">
        <f>'1.Firearm knife violence trends'!K1</f>
        <v>Jan - Dec 2007</v>
      </c>
      <c r="G6" s="53" t="str">
        <f>'1.Firearm knife violence trends'!L1</f>
        <v>Jan - Dec 2008</v>
      </c>
      <c r="H6" s="53" t="str">
        <f>'1.Firearm knife violence trends'!M1</f>
        <v>Jan - Dec 2009</v>
      </c>
      <c r="I6" s="53" t="str">
        <f>'1.Firearm knife violence trends'!N1</f>
        <v>Jan - Dec 2010</v>
      </c>
      <c r="J6" s="53" t="str">
        <f>'1.Firearm knife violence trends'!O1</f>
        <v>Jan - Dec 2011</v>
      </c>
      <c r="K6" s="53" t="str">
        <f>'1.Firearm knife violence trends'!P1</f>
        <v>Jan - Dec 2012</v>
      </c>
      <c r="L6" s="53" t="str">
        <f>'1.Firearm knife violence trends'!Q1</f>
        <v>Jan - Dec 2013</v>
      </c>
      <c r="M6" s="53" t="str">
        <f>'1.Firearm knife violence trends'!R1</f>
        <v>Jan - Dec 2014</v>
      </c>
      <c r="N6" s="53" t="str">
        <f>'1.Firearm knife violence trends'!S1</f>
        <v>Jan - Dec 2015</v>
      </c>
      <c r="O6" s="53" t="str">
        <f>'1.Firearm knife violence trends'!T1</f>
        <v>Jan - Dec 2016</v>
      </c>
      <c r="P6" s="53" t="str">
        <f>'1.Firearm knife violence trends'!U1</f>
        <v>Jan - Dec 2017</v>
      </c>
      <c r="Q6" s="53" t="str">
        <f>'1.Firearm knife violence trends'!V1</f>
        <v>Jan - Dec 2018</v>
      </c>
      <c r="R6" s="53" t="str">
        <f>'1.Firearm knife violence trends'!W1</f>
        <v>Jan - Dec 2019</v>
      </c>
      <c r="S6" s="53" t="str">
        <f>'1.Firearm knife violence trends'!X1</f>
        <v>Jan - Dec 2020</v>
      </c>
      <c r="T6" s="53" t="str">
        <f>'1.Firearm knife violence trends'!Y1</f>
        <v>Jan - Dec 2021</v>
      </c>
      <c r="U6" s="53" t="str">
        <f>'1.Firearm knife violence trends'!Z1</f>
        <v>Jan - Dec 2022</v>
      </c>
      <c r="V6" s="53" t="str">
        <f>'1.Firearm knife violence trends'!AA1</f>
        <v>Jan - Dec 2023</v>
      </c>
      <c r="W6" s="53" t="str">
        <f>'1.Firearm knife violence trends'!AB1</f>
        <v>Jan - Dec 2024</v>
      </c>
      <c r="X6" s="141" t="str">
        <f>'1.Firearm knife violence trends'!AC1</f>
        <v>Jan - Dec 2025</v>
      </c>
    </row>
    <row r="7" spans="1:45" x14ac:dyDescent="0.35">
      <c r="A7" s="49" t="s">
        <v>68</v>
      </c>
      <c r="B7" s="83" t="s">
        <v>75</v>
      </c>
      <c r="C7" s="54" t="s">
        <v>76</v>
      </c>
      <c r="D7" s="55" t="s">
        <v>77</v>
      </c>
      <c r="E7" s="55">
        <v>3</v>
      </c>
      <c r="F7" s="55">
        <v>2</v>
      </c>
      <c r="G7" s="55">
        <v>1</v>
      </c>
      <c r="H7" s="55">
        <v>1</v>
      </c>
      <c r="I7" s="55">
        <v>4</v>
      </c>
      <c r="J7" s="55">
        <v>5</v>
      </c>
      <c r="K7" s="55">
        <v>2</v>
      </c>
      <c r="L7" s="55">
        <v>0</v>
      </c>
      <c r="M7" s="55">
        <v>0</v>
      </c>
      <c r="N7" s="55">
        <v>1</v>
      </c>
      <c r="O7" s="55">
        <v>1</v>
      </c>
      <c r="P7" s="55">
        <v>0</v>
      </c>
      <c r="Q7" s="55">
        <v>2</v>
      </c>
      <c r="R7" s="55">
        <v>1</v>
      </c>
      <c r="S7" s="55">
        <v>2</v>
      </c>
      <c r="T7" s="55">
        <v>1</v>
      </c>
      <c r="U7" s="55">
        <v>5</v>
      </c>
      <c r="V7" s="55">
        <v>2</v>
      </c>
      <c r="W7" s="55">
        <v>4</v>
      </c>
      <c r="X7" s="156">
        <v>2</v>
      </c>
      <c r="Z7" s="205"/>
    </row>
    <row r="8" spans="1:45" x14ac:dyDescent="0.35">
      <c r="A8" s="10" t="s">
        <v>68</v>
      </c>
      <c r="B8" s="84" t="s">
        <v>75</v>
      </c>
      <c r="C8" s="57" t="s">
        <v>76</v>
      </c>
      <c r="D8" s="58" t="s">
        <v>78</v>
      </c>
      <c r="E8" s="59">
        <v>0.18846446689999999</v>
      </c>
      <c r="F8" s="59">
        <v>0.1248229854</v>
      </c>
      <c r="G8" s="59">
        <v>6.2026582099999998E-2</v>
      </c>
      <c r="H8" s="59">
        <v>6.1604197999999999E-2</v>
      </c>
      <c r="I8" s="59">
        <v>0.24461734809999999</v>
      </c>
      <c r="J8" s="59">
        <v>0.3046037197</v>
      </c>
      <c r="K8" s="59">
        <v>0.1208048989</v>
      </c>
      <c r="L8" s="59">
        <v>0</v>
      </c>
      <c r="M8" s="59">
        <v>0</v>
      </c>
      <c r="N8" s="59">
        <v>5.8634313E-2</v>
      </c>
      <c r="O8" s="59">
        <v>5.7896235999999997E-2</v>
      </c>
      <c r="P8" s="59">
        <v>0</v>
      </c>
      <c r="Q8" s="59">
        <v>0.113714995</v>
      </c>
      <c r="R8" s="59">
        <v>5.64242062E-2</v>
      </c>
      <c r="S8" s="59">
        <v>0.1130089712</v>
      </c>
      <c r="T8" s="59">
        <v>5.63664496E-2</v>
      </c>
      <c r="U8" s="59">
        <v>0.28003203570000001</v>
      </c>
      <c r="V8" s="59">
        <v>0.11147395879999999</v>
      </c>
      <c r="W8" s="59">
        <v>0.22252052329999999</v>
      </c>
      <c r="X8" s="143">
        <v>0.1</v>
      </c>
      <c r="Z8" s="205"/>
      <c r="AA8" s="8"/>
      <c r="AB8" s="8"/>
      <c r="AC8" s="8"/>
      <c r="AD8" s="8"/>
      <c r="AE8" s="8"/>
      <c r="AF8" s="8"/>
      <c r="AG8" s="8"/>
      <c r="AH8" s="8"/>
      <c r="AI8" s="8"/>
      <c r="AJ8" s="8"/>
      <c r="AK8" s="8"/>
      <c r="AL8" s="8"/>
      <c r="AM8" s="8"/>
      <c r="AN8" s="8"/>
      <c r="AO8" s="8"/>
      <c r="AP8" s="8"/>
      <c r="AQ8" s="8"/>
      <c r="AR8" s="8"/>
      <c r="AS8" s="8"/>
    </row>
    <row r="9" spans="1:45" x14ac:dyDescent="0.35">
      <c r="A9" s="10" t="s">
        <v>68</v>
      </c>
      <c r="B9" s="84" t="s">
        <v>75</v>
      </c>
      <c r="C9" s="56" t="s">
        <v>79</v>
      </c>
      <c r="D9" s="60" t="s">
        <v>77</v>
      </c>
      <c r="E9" s="60">
        <v>28</v>
      </c>
      <c r="F9" s="60">
        <v>32</v>
      </c>
      <c r="G9" s="60">
        <v>29</v>
      </c>
      <c r="H9" s="60">
        <v>32</v>
      </c>
      <c r="I9" s="60">
        <v>20</v>
      </c>
      <c r="J9" s="60">
        <v>21</v>
      </c>
      <c r="K9" s="60">
        <v>21</v>
      </c>
      <c r="L9" s="60">
        <v>28</v>
      </c>
      <c r="M9" s="60">
        <v>24</v>
      </c>
      <c r="N9" s="60">
        <v>17</v>
      </c>
      <c r="O9" s="60">
        <v>19</v>
      </c>
      <c r="P9" s="60">
        <v>20</v>
      </c>
      <c r="Q9" s="60">
        <v>24</v>
      </c>
      <c r="R9" s="60">
        <v>37</v>
      </c>
      <c r="S9" s="60">
        <v>25</v>
      </c>
      <c r="T9" s="60">
        <v>20</v>
      </c>
      <c r="U9" s="60">
        <v>20</v>
      </c>
      <c r="V9" s="60">
        <v>19</v>
      </c>
      <c r="W9" s="60">
        <v>32</v>
      </c>
      <c r="X9" s="157">
        <v>23</v>
      </c>
      <c r="Z9" s="205"/>
    </row>
    <row r="10" spans="1:45" x14ac:dyDescent="0.35">
      <c r="A10" s="10" t="s">
        <v>68</v>
      </c>
      <c r="B10" s="84" t="s">
        <v>75</v>
      </c>
      <c r="C10" s="56" t="s">
        <v>79</v>
      </c>
      <c r="D10" s="60" t="s">
        <v>78</v>
      </c>
      <c r="E10" s="61">
        <v>0.54359664510000005</v>
      </c>
      <c r="F10" s="61">
        <v>0.61163400509999999</v>
      </c>
      <c r="G10" s="61">
        <v>0.54396258740000003</v>
      </c>
      <c r="H10" s="61">
        <v>0.58926553390000003</v>
      </c>
      <c r="I10" s="61">
        <v>0.36303669300000002</v>
      </c>
      <c r="J10" s="61">
        <v>0.37654301950000002</v>
      </c>
      <c r="K10" s="61">
        <v>0.37176813990000002</v>
      </c>
      <c r="L10" s="61">
        <v>0.4883620702</v>
      </c>
      <c r="M10" s="61">
        <v>0.41225163770000001</v>
      </c>
      <c r="N10" s="61">
        <v>0.28761486409999998</v>
      </c>
      <c r="O10" s="61">
        <v>0.3163698063</v>
      </c>
      <c r="P10" s="61">
        <v>0.3267550997</v>
      </c>
      <c r="Q10" s="61">
        <v>0.3857661919</v>
      </c>
      <c r="R10" s="61">
        <v>0.58589822160000005</v>
      </c>
      <c r="S10" s="61">
        <v>0.39528529000000001</v>
      </c>
      <c r="T10" s="61">
        <v>0.31630770219999998</v>
      </c>
      <c r="U10" s="61">
        <v>0.31342096790000001</v>
      </c>
      <c r="V10" s="61">
        <v>0.29020668519999998</v>
      </c>
      <c r="W10" s="61">
        <v>0.47891810010000002</v>
      </c>
      <c r="X10" s="145">
        <v>0.3</v>
      </c>
      <c r="Z10" s="205"/>
      <c r="AA10" s="8"/>
      <c r="AB10" s="8"/>
      <c r="AC10" s="8"/>
      <c r="AD10" s="8"/>
      <c r="AE10" s="8"/>
      <c r="AF10" s="8"/>
      <c r="AG10" s="8"/>
      <c r="AH10" s="8"/>
      <c r="AI10" s="8"/>
      <c r="AJ10" s="8"/>
      <c r="AK10" s="8"/>
      <c r="AL10" s="8"/>
      <c r="AM10" s="8"/>
      <c r="AN10" s="8"/>
      <c r="AO10" s="8"/>
      <c r="AP10" s="8"/>
      <c r="AQ10" s="8"/>
      <c r="AR10" s="8"/>
      <c r="AS10" s="8"/>
    </row>
    <row r="11" spans="1:45" x14ac:dyDescent="0.35">
      <c r="A11" s="10" t="s">
        <v>68</v>
      </c>
      <c r="B11" s="79" t="s">
        <v>80</v>
      </c>
      <c r="C11" s="62" t="s">
        <v>81</v>
      </c>
      <c r="D11" s="63" t="s">
        <v>77</v>
      </c>
      <c r="E11" s="63">
        <v>6</v>
      </c>
      <c r="F11" s="63">
        <v>6</v>
      </c>
      <c r="G11" s="63">
        <v>6</v>
      </c>
      <c r="H11" s="63">
        <v>4</v>
      </c>
      <c r="I11" s="63">
        <v>2</v>
      </c>
      <c r="J11" s="63">
        <v>2</v>
      </c>
      <c r="K11" s="63">
        <v>5</v>
      </c>
      <c r="L11" s="63">
        <v>0</v>
      </c>
      <c r="M11" s="63">
        <v>1</v>
      </c>
      <c r="N11" s="63">
        <v>0</v>
      </c>
      <c r="O11" s="63">
        <v>1</v>
      </c>
      <c r="P11" s="63">
        <v>2</v>
      </c>
      <c r="Q11" s="63">
        <v>1</v>
      </c>
      <c r="R11" s="63">
        <v>2</v>
      </c>
      <c r="S11" s="63">
        <v>6</v>
      </c>
      <c r="T11" s="63">
        <v>0</v>
      </c>
      <c r="U11" s="63">
        <v>10</v>
      </c>
      <c r="V11" s="63">
        <v>8</v>
      </c>
      <c r="W11" s="63">
        <v>7</v>
      </c>
      <c r="X11" s="158">
        <v>12</v>
      </c>
      <c r="Z11" s="205"/>
    </row>
    <row r="12" spans="1:45" x14ac:dyDescent="0.35">
      <c r="A12" s="10" t="s">
        <v>68</v>
      </c>
      <c r="B12" s="85" t="s">
        <v>80</v>
      </c>
      <c r="C12" s="65" t="s">
        <v>81</v>
      </c>
      <c r="D12" s="66" t="s">
        <v>78</v>
      </c>
      <c r="E12" s="67">
        <v>0.82917593730000005</v>
      </c>
      <c r="F12" s="67">
        <v>0.82862742010000001</v>
      </c>
      <c r="G12" s="67">
        <v>0.83119646579999995</v>
      </c>
      <c r="H12" s="67">
        <v>0.55600885720000004</v>
      </c>
      <c r="I12" s="67">
        <v>0.27781829289999999</v>
      </c>
      <c r="J12" s="67">
        <v>0.27773958859999998</v>
      </c>
      <c r="K12" s="67">
        <v>0.69611124410000003</v>
      </c>
      <c r="L12" s="67">
        <v>0</v>
      </c>
      <c r="M12" s="67">
        <v>0.13933708989999999</v>
      </c>
      <c r="N12" s="67">
        <v>0</v>
      </c>
      <c r="O12" s="67">
        <v>0.1374302198</v>
      </c>
      <c r="P12" s="67">
        <v>0.27014286510000002</v>
      </c>
      <c r="Q12" s="67">
        <v>0.1330902219</v>
      </c>
      <c r="R12" s="67">
        <v>0.26223558460000002</v>
      </c>
      <c r="S12" s="67">
        <v>0.77314606019999998</v>
      </c>
      <c r="T12" s="67">
        <v>0</v>
      </c>
      <c r="U12" s="67">
        <v>1.2451020797000001</v>
      </c>
      <c r="V12" s="67">
        <v>0.97915381530000001</v>
      </c>
      <c r="W12" s="67">
        <v>0.84613822510000003</v>
      </c>
      <c r="X12" s="147">
        <v>1.5</v>
      </c>
      <c r="Z12" s="205"/>
      <c r="AA12" s="8"/>
      <c r="AB12" s="8"/>
      <c r="AC12" s="8"/>
      <c r="AD12" s="8"/>
      <c r="AE12" s="8"/>
      <c r="AF12" s="8"/>
      <c r="AG12" s="8"/>
      <c r="AH12" s="8"/>
      <c r="AI12" s="8"/>
      <c r="AJ12" s="8"/>
      <c r="AK12" s="8"/>
      <c r="AL12" s="8"/>
      <c r="AM12" s="8"/>
      <c r="AN12" s="8"/>
      <c r="AO12" s="8"/>
      <c r="AP12" s="8"/>
      <c r="AQ12" s="8"/>
      <c r="AR12" s="8"/>
      <c r="AS12" s="8"/>
    </row>
    <row r="13" spans="1:45" x14ac:dyDescent="0.35">
      <c r="A13" s="10" t="s">
        <v>68</v>
      </c>
      <c r="B13" s="85" t="s">
        <v>80</v>
      </c>
      <c r="C13" s="64" t="s">
        <v>79</v>
      </c>
      <c r="D13" s="68" t="s">
        <v>77</v>
      </c>
      <c r="E13" s="68">
        <v>42</v>
      </c>
      <c r="F13" s="68">
        <v>36</v>
      </c>
      <c r="G13" s="68">
        <v>25</v>
      </c>
      <c r="H13" s="68">
        <v>29</v>
      </c>
      <c r="I13" s="68">
        <v>31</v>
      </c>
      <c r="J13" s="68">
        <v>31</v>
      </c>
      <c r="K13" s="68">
        <v>24</v>
      </c>
      <c r="L13" s="68">
        <v>28</v>
      </c>
      <c r="M13" s="68">
        <v>23</v>
      </c>
      <c r="N13" s="68">
        <v>24</v>
      </c>
      <c r="O13" s="68">
        <v>24</v>
      </c>
      <c r="P13" s="68">
        <v>20</v>
      </c>
      <c r="Q13" s="68">
        <v>23</v>
      </c>
      <c r="R13" s="68">
        <v>47</v>
      </c>
      <c r="S13" s="68">
        <v>31</v>
      </c>
      <c r="T13" s="68">
        <v>26</v>
      </c>
      <c r="U13" s="68">
        <v>38</v>
      </c>
      <c r="V13" s="68">
        <v>25</v>
      </c>
      <c r="W13" s="68">
        <v>38</v>
      </c>
      <c r="X13" s="159">
        <v>28</v>
      </c>
      <c r="Z13" s="205"/>
    </row>
    <row r="14" spans="1:45" x14ac:dyDescent="0.35">
      <c r="A14" s="10" t="s">
        <v>68</v>
      </c>
      <c r="B14" s="86" t="s">
        <v>80</v>
      </c>
      <c r="C14" s="65" t="s">
        <v>79</v>
      </c>
      <c r="D14" s="66" t="s">
        <v>78</v>
      </c>
      <c r="E14" s="67">
        <v>0.81539496759999996</v>
      </c>
      <c r="F14" s="67">
        <v>0.68808825569999998</v>
      </c>
      <c r="G14" s="67">
        <v>0.46893326499999999</v>
      </c>
      <c r="H14" s="67">
        <v>0.53402189010000001</v>
      </c>
      <c r="I14" s="67">
        <v>0.56270687419999998</v>
      </c>
      <c r="J14" s="67">
        <v>0.55584921929999997</v>
      </c>
      <c r="K14" s="67">
        <v>0.42487787420000001</v>
      </c>
      <c r="L14" s="67">
        <v>0.4883620702</v>
      </c>
      <c r="M14" s="67">
        <v>0.39507448610000001</v>
      </c>
      <c r="N14" s="67">
        <v>0.40604451400000002</v>
      </c>
      <c r="O14" s="67">
        <v>0.39962501849999998</v>
      </c>
      <c r="P14" s="67">
        <v>0.3267550997</v>
      </c>
      <c r="Q14" s="67">
        <v>0.36969260059999998</v>
      </c>
      <c r="R14" s="67">
        <v>0.74424909230000003</v>
      </c>
      <c r="S14" s="67">
        <v>0.49015375970000002</v>
      </c>
      <c r="T14" s="67">
        <v>0.41120001290000002</v>
      </c>
      <c r="U14" s="67">
        <v>0.59549983910000004</v>
      </c>
      <c r="V14" s="67">
        <v>0.38185090160000001</v>
      </c>
      <c r="W14" s="67">
        <v>0.56871524380000005</v>
      </c>
      <c r="X14" s="147">
        <v>0.4</v>
      </c>
      <c r="Z14" s="205"/>
      <c r="AA14" s="8"/>
      <c r="AB14" s="8"/>
      <c r="AC14" s="8"/>
      <c r="AD14" s="8"/>
      <c r="AE14" s="8"/>
      <c r="AF14" s="8"/>
      <c r="AG14" s="8"/>
      <c r="AH14" s="8"/>
      <c r="AI14" s="8"/>
      <c r="AJ14" s="8"/>
      <c r="AK14" s="8"/>
      <c r="AL14" s="8"/>
      <c r="AM14" s="8"/>
      <c r="AN14" s="8"/>
      <c r="AO14" s="8"/>
      <c r="AP14" s="8"/>
      <c r="AQ14" s="8"/>
      <c r="AR14" s="8"/>
      <c r="AS14" s="8"/>
    </row>
    <row r="15" spans="1:45" x14ac:dyDescent="0.35">
      <c r="A15" s="10" t="s">
        <v>68</v>
      </c>
      <c r="B15" s="87" t="s">
        <v>82</v>
      </c>
      <c r="C15" s="70" t="s">
        <v>83</v>
      </c>
      <c r="D15" s="75" t="s">
        <v>77</v>
      </c>
      <c r="E15" s="75">
        <v>17</v>
      </c>
      <c r="F15" s="75">
        <v>24</v>
      </c>
      <c r="G15" s="75">
        <v>18</v>
      </c>
      <c r="H15" s="75">
        <v>20</v>
      </c>
      <c r="I15" s="75">
        <v>17</v>
      </c>
      <c r="J15" s="75">
        <v>14</v>
      </c>
      <c r="K15" s="75">
        <v>18</v>
      </c>
      <c r="L15" s="75">
        <v>20</v>
      </c>
      <c r="M15" s="75">
        <v>13</v>
      </c>
      <c r="N15" s="75">
        <v>11</v>
      </c>
      <c r="O15" s="75">
        <v>11</v>
      </c>
      <c r="P15" s="75">
        <v>12</v>
      </c>
      <c r="Q15" s="75">
        <v>15</v>
      </c>
      <c r="R15" s="75">
        <v>28</v>
      </c>
      <c r="S15" s="75">
        <v>17</v>
      </c>
      <c r="T15" s="75">
        <v>8</v>
      </c>
      <c r="U15" s="75">
        <v>13</v>
      </c>
      <c r="V15" s="75">
        <v>14</v>
      </c>
      <c r="W15" s="75">
        <v>23</v>
      </c>
      <c r="X15" s="160">
        <v>13</v>
      </c>
      <c r="Z15" s="205"/>
    </row>
    <row r="16" spans="1:45" x14ac:dyDescent="0.35">
      <c r="A16" s="10" t="s">
        <v>68</v>
      </c>
      <c r="B16" s="87" t="s">
        <v>82</v>
      </c>
      <c r="C16" s="72" t="s">
        <v>83</v>
      </c>
      <c r="D16" s="73" t="s">
        <v>78</v>
      </c>
      <c r="E16" s="74">
        <v>0.39942098059999998</v>
      </c>
      <c r="F16" s="74">
        <v>0.55484594359999995</v>
      </c>
      <c r="G16" s="74">
        <v>0.408203808</v>
      </c>
      <c r="H16" s="74">
        <v>0.44519831360000001</v>
      </c>
      <c r="I16" s="74">
        <v>0.37317397190000001</v>
      </c>
      <c r="J16" s="74">
        <v>0.30375688690000002</v>
      </c>
      <c r="K16" s="74">
        <v>0.38484596329999998</v>
      </c>
      <c r="L16" s="74">
        <v>0.42040087749999999</v>
      </c>
      <c r="M16" s="74">
        <v>0.26852019960000001</v>
      </c>
      <c r="N16" s="74">
        <v>0.2231151787</v>
      </c>
      <c r="O16" s="74">
        <v>0.21890882710000001</v>
      </c>
      <c r="P16" s="74">
        <v>0.23360306049999999</v>
      </c>
      <c r="Q16" s="74">
        <v>0.28707595530000002</v>
      </c>
      <c r="R16" s="74">
        <v>0.52729713700000003</v>
      </c>
      <c r="S16" s="74">
        <v>0.32167245459999999</v>
      </c>
      <c r="T16" s="74">
        <v>0.1520391972</v>
      </c>
      <c r="U16" s="74">
        <v>0.24510755889999999</v>
      </c>
      <c r="V16" s="74">
        <v>0.25689511059999998</v>
      </c>
      <c r="W16" s="74">
        <v>0.41387503460000002</v>
      </c>
      <c r="X16" s="150">
        <v>0.2339293674</v>
      </c>
      <c r="Z16" s="205"/>
      <c r="AA16" s="8"/>
      <c r="AB16" s="8"/>
      <c r="AC16" s="8"/>
      <c r="AD16" s="8"/>
      <c r="AE16" s="8"/>
      <c r="AF16" s="8"/>
      <c r="AG16" s="8"/>
      <c r="AH16" s="8"/>
      <c r="AI16" s="8"/>
      <c r="AJ16" s="8"/>
      <c r="AK16" s="8"/>
      <c r="AL16" s="8"/>
      <c r="AM16" s="8"/>
      <c r="AN16" s="8"/>
      <c r="AO16" s="8"/>
      <c r="AP16" s="8"/>
      <c r="AQ16" s="8"/>
      <c r="AR16" s="8"/>
      <c r="AS16" s="8"/>
    </row>
    <row r="17" spans="1:45" x14ac:dyDescent="0.35">
      <c r="A17" s="10" t="s">
        <v>68</v>
      </c>
      <c r="B17" s="87" t="s">
        <v>82</v>
      </c>
      <c r="C17" s="69" t="s">
        <v>84</v>
      </c>
      <c r="D17" s="75" t="s">
        <v>77</v>
      </c>
      <c r="E17" s="75">
        <v>14</v>
      </c>
      <c r="F17" s="75">
        <v>10</v>
      </c>
      <c r="G17" s="75">
        <v>12</v>
      </c>
      <c r="H17" s="75">
        <v>13</v>
      </c>
      <c r="I17" s="75">
        <v>7</v>
      </c>
      <c r="J17" s="75">
        <v>12</v>
      </c>
      <c r="K17" s="75">
        <v>5</v>
      </c>
      <c r="L17" s="75">
        <v>8</v>
      </c>
      <c r="M17" s="75">
        <v>11</v>
      </c>
      <c r="N17" s="75">
        <v>7</v>
      </c>
      <c r="O17" s="75">
        <v>9</v>
      </c>
      <c r="P17" s="75">
        <v>8</v>
      </c>
      <c r="Q17" s="75">
        <v>11</v>
      </c>
      <c r="R17" s="75">
        <v>10</v>
      </c>
      <c r="S17" s="75">
        <v>10</v>
      </c>
      <c r="T17" s="75">
        <v>13</v>
      </c>
      <c r="U17" s="75">
        <v>12</v>
      </c>
      <c r="V17" s="75">
        <v>7</v>
      </c>
      <c r="W17" s="75">
        <v>12</v>
      </c>
      <c r="X17" s="160">
        <v>12</v>
      </c>
      <c r="Z17" s="205"/>
    </row>
    <row r="18" spans="1:45" x14ac:dyDescent="0.35">
      <c r="A18" s="50" t="s">
        <v>68</v>
      </c>
      <c r="B18" s="88" t="s">
        <v>82</v>
      </c>
      <c r="C18" s="72" t="s">
        <v>84</v>
      </c>
      <c r="D18" s="73" t="s">
        <v>78</v>
      </c>
      <c r="E18" s="74">
        <v>0.56303385159999997</v>
      </c>
      <c r="F18" s="74">
        <v>0.39862379120000002</v>
      </c>
      <c r="G18" s="74">
        <v>0.47357846539999998</v>
      </c>
      <c r="H18" s="74">
        <v>0.50753989560000001</v>
      </c>
      <c r="I18" s="74">
        <v>0.27039805680000001</v>
      </c>
      <c r="J18" s="74">
        <v>0.45984411279999998</v>
      </c>
      <c r="K18" s="74">
        <v>0.19032769860000001</v>
      </c>
      <c r="L18" s="74">
        <v>0.30226685019999999</v>
      </c>
      <c r="M18" s="74">
        <v>0.41244782540000002</v>
      </c>
      <c r="N18" s="74">
        <v>0.26061261089999999</v>
      </c>
      <c r="O18" s="74">
        <v>0.33235657429999999</v>
      </c>
      <c r="P18" s="74">
        <v>0.29293116809999997</v>
      </c>
      <c r="Q18" s="74">
        <v>0.3992639026</v>
      </c>
      <c r="R18" s="74">
        <v>0.36006452360000002</v>
      </c>
      <c r="S18" s="74">
        <v>0.35594307469999997</v>
      </c>
      <c r="T18" s="74">
        <v>0.4585115797</v>
      </c>
      <c r="U18" s="74">
        <v>0.41915393779999999</v>
      </c>
      <c r="V18" s="74">
        <v>0.24208854630000001</v>
      </c>
      <c r="W18" s="74">
        <v>0.41066623410000003</v>
      </c>
      <c r="X18" s="150">
        <v>0.41066623410000003</v>
      </c>
      <c r="Z18" s="205"/>
      <c r="AA18" s="8"/>
      <c r="AB18" s="8"/>
      <c r="AC18" s="8"/>
      <c r="AD18" s="8"/>
      <c r="AE18" s="8"/>
      <c r="AF18" s="8"/>
      <c r="AG18" s="8"/>
      <c r="AH18" s="8"/>
      <c r="AI18" s="8"/>
      <c r="AJ18" s="8"/>
      <c r="AK18" s="8"/>
      <c r="AL18" s="8"/>
      <c r="AM18" s="8"/>
      <c r="AN18" s="8"/>
      <c r="AO18" s="8"/>
      <c r="AP18" s="8"/>
      <c r="AQ18" s="8"/>
      <c r="AR18" s="8"/>
      <c r="AS18" s="8"/>
    </row>
    <row r="19" spans="1:45" ht="14.5" customHeight="1" x14ac:dyDescent="0.35">
      <c r="A19" s="134" t="s">
        <v>70</v>
      </c>
      <c r="B19" s="83" t="s">
        <v>75</v>
      </c>
      <c r="C19" s="54" t="s">
        <v>76</v>
      </c>
      <c r="D19" s="55" t="s">
        <v>77</v>
      </c>
      <c r="E19" s="55">
        <v>1</v>
      </c>
      <c r="F19" s="55">
        <v>3</v>
      </c>
      <c r="G19" s="55">
        <v>1</v>
      </c>
      <c r="H19" s="55">
        <v>1</v>
      </c>
      <c r="I19" s="55">
        <v>0</v>
      </c>
      <c r="J19" s="55">
        <v>0</v>
      </c>
      <c r="K19" s="55">
        <v>0</v>
      </c>
      <c r="L19" s="55">
        <v>0</v>
      </c>
      <c r="M19" s="55">
        <v>0</v>
      </c>
      <c r="N19" s="55">
        <v>1</v>
      </c>
      <c r="O19" s="55">
        <v>0</v>
      </c>
      <c r="P19" s="55">
        <v>1</v>
      </c>
      <c r="Q19" s="55">
        <v>0</v>
      </c>
      <c r="R19" s="55">
        <v>2</v>
      </c>
      <c r="S19" s="55">
        <v>1</v>
      </c>
      <c r="T19" s="55">
        <v>1</v>
      </c>
      <c r="U19" s="55">
        <v>1</v>
      </c>
      <c r="V19" s="55">
        <v>0</v>
      </c>
      <c r="W19" s="55">
        <v>0</v>
      </c>
      <c r="X19" s="156">
        <v>0</v>
      </c>
      <c r="Z19" s="205"/>
    </row>
    <row r="20" spans="1:45" x14ac:dyDescent="0.35">
      <c r="A20" s="3" t="s">
        <v>70</v>
      </c>
      <c r="B20" s="84" t="s">
        <v>75</v>
      </c>
      <c r="C20" s="57" t="s">
        <v>76</v>
      </c>
      <c r="D20" s="58" t="s">
        <v>78</v>
      </c>
      <c r="E20" s="59">
        <v>6.2821488999999994E-2</v>
      </c>
      <c r="F20" s="59">
        <v>0.18723447809999999</v>
      </c>
      <c r="G20" s="59">
        <v>6.2026582099999998E-2</v>
      </c>
      <c r="H20" s="59">
        <v>6.1604197999999999E-2</v>
      </c>
      <c r="I20" s="59">
        <v>0</v>
      </c>
      <c r="J20" s="59">
        <v>0</v>
      </c>
      <c r="K20" s="59">
        <v>0</v>
      </c>
      <c r="L20" s="59">
        <v>0</v>
      </c>
      <c r="M20" s="59">
        <v>0</v>
      </c>
      <c r="N20" s="59">
        <v>5.8634313E-2</v>
      </c>
      <c r="O20" s="59">
        <v>0</v>
      </c>
      <c r="P20" s="59">
        <v>5.7236266700000003E-2</v>
      </c>
      <c r="Q20" s="59">
        <v>0</v>
      </c>
      <c r="R20" s="59">
        <v>0.1128484124</v>
      </c>
      <c r="S20" s="59">
        <v>5.6504485600000001E-2</v>
      </c>
      <c r="T20" s="59">
        <v>5.63664496E-2</v>
      </c>
      <c r="U20" s="59">
        <v>5.6006407100000002E-2</v>
      </c>
      <c r="V20" s="59">
        <v>0</v>
      </c>
      <c r="W20" s="59">
        <v>0</v>
      </c>
      <c r="X20" s="143">
        <v>0</v>
      </c>
      <c r="Z20" s="205"/>
      <c r="AA20" s="8"/>
      <c r="AB20" s="8"/>
      <c r="AC20" s="8"/>
      <c r="AD20" s="8"/>
      <c r="AE20" s="8"/>
      <c r="AF20" s="8"/>
      <c r="AG20" s="8"/>
      <c r="AH20" s="8"/>
      <c r="AI20" s="8"/>
      <c r="AJ20" s="8"/>
      <c r="AK20" s="8"/>
      <c r="AL20" s="8"/>
      <c r="AM20" s="8"/>
      <c r="AN20" s="8"/>
      <c r="AO20" s="8"/>
      <c r="AP20" s="8"/>
      <c r="AQ20" s="8"/>
      <c r="AR20" s="8"/>
      <c r="AS20" s="8"/>
    </row>
    <row r="21" spans="1:45" x14ac:dyDescent="0.35">
      <c r="A21" s="3" t="s">
        <v>70</v>
      </c>
      <c r="B21" s="84" t="s">
        <v>75</v>
      </c>
      <c r="C21" s="56" t="s">
        <v>79</v>
      </c>
      <c r="D21" s="60" t="s">
        <v>77</v>
      </c>
      <c r="E21" s="84">
        <v>21</v>
      </c>
      <c r="F21" s="84">
        <v>23</v>
      </c>
      <c r="G21" s="84">
        <v>15</v>
      </c>
      <c r="H21" s="84">
        <v>13</v>
      </c>
      <c r="I21" s="84">
        <v>14</v>
      </c>
      <c r="J21" s="84">
        <v>13</v>
      </c>
      <c r="K21" s="84">
        <v>6</v>
      </c>
      <c r="L21" s="60">
        <v>5</v>
      </c>
      <c r="M21" s="60">
        <v>3</v>
      </c>
      <c r="N21" s="60">
        <v>2</v>
      </c>
      <c r="O21" s="60">
        <v>14</v>
      </c>
      <c r="P21" s="60">
        <v>3</v>
      </c>
      <c r="Q21" s="60">
        <v>8</v>
      </c>
      <c r="R21" s="60">
        <v>8</v>
      </c>
      <c r="S21" s="60">
        <v>9</v>
      </c>
      <c r="T21" s="60">
        <v>4</v>
      </c>
      <c r="U21" s="60">
        <v>1</v>
      </c>
      <c r="V21" s="60">
        <v>1</v>
      </c>
      <c r="W21" s="60">
        <v>9</v>
      </c>
      <c r="X21" s="157">
        <v>0</v>
      </c>
      <c r="Z21" s="205"/>
    </row>
    <row r="22" spans="1:45" x14ac:dyDescent="0.35">
      <c r="A22" s="3" t="s">
        <v>70</v>
      </c>
      <c r="B22" s="89" t="s">
        <v>75</v>
      </c>
      <c r="C22" s="56" t="s">
        <v>79</v>
      </c>
      <c r="D22" s="60" t="s">
        <v>78</v>
      </c>
      <c r="E22" s="76">
        <v>0.40769748379999998</v>
      </c>
      <c r="F22" s="76">
        <v>0.43961194120000002</v>
      </c>
      <c r="G22" s="76">
        <v>0.28135995899999999</v>
      </c>
      <c r="H22" s="76">
        <v>0.2393891232</v>
      </c>
      <c r="I22" s="76">
        <v>0.2541256851</v>
      </c>
      <c r="J22" s="76">
        <v>0.2330980597</v>
      </c>
      <c r="K22" s="76">
        <v>0.1062194685</v>
      </c>
      <c r="L22" s="76">
        <v>8.7207512500000001E-2</v>
      </c>
      <c r="M22" s="76">
        <v>5.15314547E-2</v>
      </c>
      <c r="N22" s="76">
        <v>3.3837042800000001E-2</v>
      </c>
      <c r="O22" s="76">
        <v>0.23311459409999999</v>
      </c>
      <c r="P22" s="76">
        <v>4.9013265E-2</v>
      </c>
      <c r="Q22" s="76">
        <v>0.12858873060000001</v>
      </c>
      <c r="R22" s="76">
        <v>0.1266806966</v>
      </c>
      <c r="S22" s="76">
        <v>0.14230270440000001</v>
      </c>
      <c r="T22" s="76">
        <v>6.3261540399999996E-2</v>
      </c>
      <c r="U22" s="76">
        <v>1.5671048399999998E-2</v>
      </c>
      <c r="V22" s="76">
        <v>1.5274036100000001E-2</v>
      </c>
      <c r="W22" s="76">
        <v>0.13469571559999999</v>
      </c>
      <c r="X22" s="153">
        <v>0</v>
      </c>
      <c r="Z22" s="205"/>
      <c r="AA22" s="8"/>
      <c r="AB22" s="8"/>
      <c r="AC22" s="8"/>
      <c r="AD22" s="8"/>
      <c r="AE22" s="8"/>
      <c r="AF22" s="8"/>
      <c r="AG22" s="8"/>
      <c r="AH22" s="8"/>
      <c r="AI22" s="8"/>
      <c r="AJ22" s="8"/>
      <c r="AK22" s="8"/>
      <c r="AL22" s="8"/>
      <c r="AM22" s="8"/>
      <c r="AN22" s="8"/>
      <c r="AO22" s="8"/>
      <c r="AP22" s="8"/>
      <c r="AQ22" s="8"/>
      <c r="AR22" s="8"/>
      <c r="AS22" s="8"/>
    </row>
    <row r="23" spans="1:45" x14ac:dyDescent="0.35">
      <c r="A23" s="3" t="s">
        <v>70</v>
      </c>
      <c r="B23" s="85" t="s">
        <v>80</v>
      </c>
      <c r="C23" s="62" t="s">
        <v>81</v>
      </c>
      <c r="D23" s="63" t="s">
        <v>77</v>
      </c>
      <c r="E23" s="79">
        <v>0</v>
      </c>
      <c r="F23" s="79">
        <v>4</v>
      </c>
      <c r="G23" s="79">
        <v>0</v>
      </c>
      <c r="H23" s="79">
        <v>0</v>
      </c>
      <c r="I23" s="79">
        <v>1</v>
      </c>
      <c r="J23" s="79">
        <v>1</v>
      </c>
      <c r="K23" s="79">
        <v>0</v>
      </c>
      <c r="L23" s="63">
        <v>0</v>
      </c>
      <c r="M23" s="63">
        <v>1</v>
      </c>
      <c r="N23" s="63">
        <v>0</v>
      </c>
      <c r="O23" s="63">
        <v>0</v>
      </c>
      <c r="P23" s="63">
        <v>1</v>
      </c>
      <c r="Q23" s="63">
        <v>1</v>
      </c>
      <c r="R23" s="63">
        <v>3</v>
      </c>
      <c r="S23" s="63">
        <v>1</v>
      </c>
      <c r="T23" s="63">
        <v>1</v>
      </c>
      <c r="U23" s="63">
        <v>0</v>
      </c>
      <c r="V23" s="63">
        <v>0</v>
      </c>
      <c r="W23" s="63">
        <v>0</v>
      </c>
      <c r="X23" s="158">
        <v>0</v>
      </c>
      <c r="Z23" s="205"/>
    </row>
    <row r="24" spans="1:45" x14ac:dyDescent="0.35">
      <c r="A24" s="3" t="s">
        <v>70</v>
      </c>
      <c r="B24" s="85" t="s">
        <v>80</v>
      </c>
      <c r="C24" s="65" t="s">
        <v>81</v>
      </c>
      <c r="D24" s="66" t="s">
        <v>78</v>
      </c>
      <c r="E24" s="67">
        <v>0</v>
      </c>
      <c r="F24" s="67">
        <v>0.55241828010000005</v>
      </c>
      <c r="G24" s="67">
        <v>0</v>
      </c>
      <c r="H24" s="67">
        <v>0</v>
      </c>
      <c r="I24" s="67">
        <v>0.1389091465</v>
      </c>
      <c r="J24" s="67">
        <v>0.13886979429999999</v>
      </c>
      <c r="K24" s="67">
        <v>0</v>
      </c>
      <c r="L24" s="67">
        <v>0</v>
      </c>
      <c r="M24" s="67">
        <v>0.13933708989999999</v>
      </c>
      <c r="N24" s="67">
        <v>0</v>
      </c>
      <c r="O24" s="67">
        <v>0</v>
      </c>
      <c r="P24" s="67">
        <v>0.1350714325</v>
      </c>
      <c r="Q24" s="67">
        <v>0.1330902219</v>
      </c>
      <c r="R24" s="67">
        <v>0.3933533769</v>
      </c>
      <c r="S24" s="67">
        <v>0.12885767670000001</v>
      </c>
      <c r="T24" s="67">
        <v>0.1267725978</v>
      </c>
      <c r="U24" s="67">
        <v>0</v>
      </c>
      <c r="V24" s="67">
        <v>0</v>
      </c>
      <c r="W24" s="67">
        <v>0</v>
      </c>
      <c r="X24" s="147">
        <v>0</v>
      </c>
      <c r="Z24" s="205"/>
      <c r="AA24" s="8"/>
      <c r="AB24" s="8"/>
      <c r="AC24" s="8"/>
      <c r="AD24" s="8"/>
      <c r="AE24" s="8"/>
      <c r="AF24" s="8"/>
      <c r="AG24" s="8"/>
      <c r="AH24" s="8"/>
      <c r="AI24" s="8"/>
      <c r="AJ24" s="8"/>
      <c r="AK24" s="8"/>
      <c r="AL24" s="8"/>
      <c r="AM24" s="8"/>
      <c r="AN24" s="8"/>
      <c r="AO24" s="8"/>
      <c r="AP24" s="8"/>
      <c r="AQ24" s="8"/>
      <c r="AR24" s="8"/>
      <c r="AS24" s="8"/>
    </row>
    <row r="25" spans="1:45" x14ac:dyDescent="0.35">
      <c r="A25" s="3" t="s">
        <v>70</v>
      </c>
      <c r="B25" s="85" t="s">
        <v>80</v>
      </c>
      <c r="C25" s="64" t="s">
        <v>79</v>
      </c>
      <c r="D25" s="68" t="s">
        <v>77</v>
      </c>
      <c r="E25" s="68">
        <v>22</v>
      </c>
      <c r="F25" s="68">
        <v>18</v>
      </c>
      <c r="G25" s="68">
        <v>13</v>
      </c>
      <c r="H25" s="68">
        <v>10</v>
      </c>
      <c r="I25" s="68">
        <v>8</v>
      </c>
      <c r="J25" s="68">
        <v>11</v>
      </c>
      <c r="K25" s="68">
        <v>7</v>
      </c>
      <c r="L25" s="68">
        <v>6</v>
      </c>
      <c r="M25" s="68">
        <v>2</v>
      </c>
      <c r="N25" s="68">
        <v>3</v>
      </c>
      <c r="O25" s="68">
        <v>9</v>
      </c>
      <c r="P25" s="68">
        <v>4</v>
      </c>
      <c r="Q25" s="68">
        <v>4</v>
      </c>
      <c r="R25" s="68">
        <v>6</v>
      </c>
      <c r="S25" s="68">
        <v>6</v>
      </c>
      <c r="T25" s="68">
        <v>3</v>
      </c>
      <c r="U25" s="68">
        <v>1</v>
      </c>
      <c r="V25" s="68">
        <v>0</v>
      </c>
      <c r="W25" s="68">
        <v>1</v>
      </c>
      <c r="X25" s="159">
        <v>0</v>
      </c>
      <c r="Z25" s="205"/>
    </row>
    <row r="26" spans="1:45" ht="13.5" customHeight="1" x14ac:dyDescent="0.35">
      <c r="A26" s="3" t="s">
        <v>70</v>
      </c>
      <c r="B26" s="86" t="s">
        <v>80</v>
      </c>
      <c r="C26" s="65" t="s">
        <v>79</v>
      </c>
      <c r="D26" s="66" t="s">
        <v>78</v>
      </c>
      <c r="E26" s="77">
        <v>0.42711164969999998</v>
      </c>
      <c r="F26" s="77">
        <v>0.3440441279</v>
      </c>
      <c r="G26" s="77">
        <v>0.2438452978</v>
      </c>
      <c r="H26" s="77">
        <v>0.1841454793</v>
      </c>
      <c r="I26" s="77">
        <v>0.1452146772</v>
      </c>
      <c r="J26" s="77">
        <v>0.19723681970000001</v>
      </c>
      <c r="K26" s="77">
        <v>0.1239227133</v>
      </c>
      <c r="L26" s="77">
        <v>0.10464901510000001</v>
      </c>
      <c r="M26" s="77">
        <v>3.4354303099999997E-2</v>
      </c>
      <c r="N26" s="77">
        <v>5.0755564199999999E-2</v>
      </c>
      <c r="O26" s="77">
        <v>0.1498593819</v>
      </c>
      <c r="P26" s="77">
        <v>6.5351019900000001E-2</v>
      </c>
      <c r="Q26" s="77">
        <v>6.4294365300000003E-2</v>
      </c>
      <c r="R26" s="77">
        <v>9.5010522400000005E-2</v>
      </c>
      <c r="S26" s="77">
        <v>9.4868469600000005E-2</v>
      </c>
      <c r="T26" s="77">
        <v>4.7446155300000001E-2</v>
      </c>
      <c r="U26" s="77">
        <v>1.5671048399999998E-2</v>
      </c>
      <c r="V26" s="77">
        <v>0</v>
      </c>
      <c r="W26" s="77">
        <v>1.49661906E-2</v>
      </c>
      <c r="X26" s="154">
        <v>0</v>
      </c>
      <c r="Z26" s="205"/>
      <c r="AA26" s="8"/>
      <c r="AB26" s="8"/>
      <c r="AC26" s="8"/>
      <c r="AD26" s="8"/>
      <c r="AE26" s="8"/>
      <c r="AF26" s="8"/>
      <c r="AG26" s="8"/>
      <c r="AH26" s="8"/>
      <c r="AI26" s="8"/>
      <c r="AJ26" s="8"/>
      <c r="AK26" s="8"/>
      <c r="AL26" s="8"/>
      <c r="AM26" s="8"/>
      <c r="AN26" s="8"/>
      <c r="AO26" s="8"/>
      <c r="AP26" s="8"/>
      <c r="AQ26" s="8"/>
      <c r="AR26" s="8"/>
      <c r="AS26" s="8"/>
    </row>
    <row r="27" spans="1:45" x14ac:dyDescent="0.35">
      <c r="A27" s="3" t="s">
        <v>70</v>
      </c>
      <c r="B27" s="87" t="s">
        <v>82</v>
      </c>
      <c r="C27" s="70" t="s">
        <v>83</v>
      </c>
      <c r="D27" s="75" t="s">
        <v>77</v>
      </c>
      <c r="E27" s="75">
        <v>13</v>
      </c>
      <c r="F27" s="75">
        <v>17</v>
      </c>
      <c r="G27" s="75">
        <v>7</v>
      </c>
      <c r="H27" s="75">
        <v>9</v>
      </c>
      <c r="I27" s="75">
        <v>6</v>
      </c>
      <c r="J27" s="75">
        <v>10</v>
      </c>
      <c r="K27" s="75">
        <v>6</v>
      </c>
      <c r="L27" s="75">
        <v>2</v>
      </c>
      <c r="M27" s="75">
        <v>2</v>
      </c>
      <c r="N27" s="75">
        <v>2</v>
      </c>
      <c r="O27" s="75">
        <v>7</v>
      </c>
      <c r="P27" s="75">
        <v>3</v>
      </c>
      <c r="Q27" s="75">
        <v>7</v>
      </c>
      <c r="R27" s="75">
        <v>6</v>
      </c>
      <c r="S27" s="75">
        <v>4</v>
      </c>
      <c r="T27" s="75">
        <v>0</v>
      </c>
      <c r="U27" s="75">
        <v>1</v>
      </c>
      <c r="V27" s="75">
        <v>0</v>
      </c>
      <c r="W27" s="75">
        <v>2</v>
      </c>
      <c r="X27" s="160">
        <v>0</v>
      </c>
      <c r="Z27" s="205"/>
    </row>
    <row r="28" spans="1:45" x14ac:dyDescent="0.35">
      <c r="A28" s="3" t="s">
        <v>70</v>
      </c>
      <c r="B28" s="87" t="s">
        <v>82</v>
      </c>
      <c r="C28" s="72" t="s">
        <v>83</v>
      </c>
      <c r="D28" s="73" t="s">
        <v>78</v>
      </c>
      <c r="E28" s="78">
        <v>0.3054395734</v>
      </c>
      <c r="F28" s="78">
        <v>0.39301587669999999</v>
      </c>
      <c r="G28" s="78">
        <v>0.15874592530000001</v>
      </c>
      <c r="H28" s="78">
        <v>0.20033924110000001</v>
      </c>
      <c r="I28" s="78">
        <v>0.1317084607</v>
      </c>
      <c r="J28" s="78">
        <v>0.21696920489999999</v>
      </c>
      <c r="K28" s="78">
        <v>0.1282819878</v>
      </c>
      <c r="L28" s="74">
        <v>4.2040087699999999E-2</v>
      </c>
      <c r="M28" s="74">
        <v>4.13107999E-2</v>
      </c>
      <c r="N28" s="74">
        <v>4.0566396099999999E-2</v>
      </c>
      <c r="O28" s="74">
        <v>0.13930561720000001</v>
      </c>
      <c r="P28" s="74">
        <v>5.8400765100000002E-2</v>
      </c>
      <c r="Q28" s="74">
        <v>0.1339687792</v>
      </c>
      <c r="R28" s="74">
        <v>0.1129922436</v>
      </c>
      <c r="S28" s="74">
        <v>7.5687636399999994E-2</v>
      </c>
      <c r="T28" s="74">
        <v>0</v>
      </c>
      <c r="U28" s="74">
        <v>1.8854427600000001E-2</v>
      </c>
      <c r="V28" s="74">
        <v>0</v>
      </c>
      <c r="W28" s="74">
        <v>3.5989133399999998E-2</v>
      </c>
      <c r="X28" s="150">
        <v>0</v>
      </c>
      <c r="Z28" s="205"/>
      <c r="AA28" s="8"/>
      <c r="AB28" s="8"/>
      <c r="AC28" s="8"/>
      <c r="AD28" s="8"/>
      <c r="AE28" s="8"/>
      <c r="AF28" s="8"/>
      <c r="AG28" s="8"/>
      <c r="AH28" s="8"/>
      <c r="AI28" s="8"/>
      <c r="AJ28" s="8"/>
      <c r="AK28" s="8"/>
      <c r="AL28" s="8"/>
      <c r="AM28" s="8"/>
      <c r="AN28" s="8"/>
      <c r="AO28" s="8"/>
      <c r="AP28" s="8"/>
      <c r="AQ28" s="8"/>
      <c r="AR28" s="8"/>
      <c r="AS28" s="8"/>
    </row>
    <row r="29" spans="1:45" x14ac:dyDescent="0.35">
      <c r="A29" s="3" t="s">
        <v>70</v>
      </c>
      <c r="B29" s="87" t="s">
        <v>82</v>
      </c>
      <c r="C29" s="69" t="s">
        <v>84</v>
      </c>
      <c r="D29" s="75" t="s">
        <v>77</v>
      </c>
      <c r="E29" s="75">
        <v>8</v>
      </c>
      <c r="F29" s="75">
        <v>8</v>
      </c>
      <c r="G29" s="75">
        <v>9</v>
      </c>
      <c r="H29" s="75">
        <v>4</v>
      </c>
      <c r="I29" s="75">
        <v>5</v>
      </c>
      <c r="J29" s="75">
        <v>2</v>
      </c>
      <c r="K29" s="75">
        <v>0</v>
      </c>
      <c r="L29" s="75">
        <v>3</v>
      </c>
      <c r="M29" s="75">
        <v>1</v>
      </c>
      <c r="N29" s="75">
        <v>1</v>
      </c>
      <c r="O29" s="75">
        <v>6</v>
      </c>
      <c r="P29" s="75">
        <v>1</v>
      </c>
      <c r="Q29" s="75">
        <v>1</v>
      </c>
      <c r="R29" s="75">
        <v>3</v>
      </c>
      <c r="S29" s="75">
        <v>1</v>
      </c>
      <c r="T29" s="75">
        <v>4</v>
      </c>
      <c r="U29" s="75">
        <v>0</v>
      </c>
      <c r="V29" s="75">
        <v>1</v>
      </c>
      <c r="W29" s="75">
        <v>0</v>
      </c>
      <c r="X29" s="160">
        <v>0</v>
      </c>
      <c r="Z29" s="205"/>
    </row>
    <row r="30" spans="1:45" x14ac:dyDescent="0.35">
      <c r="A30" s="135" t="s">
        <v>70</v>
      </c>
      <c r="B30" s="88" t="s">
        <v>82</v>
      </c>
      <c r="C30" s="72" t="s">
        <v>84</v>
      </c>
      <c r="D30" s="73" t="s">
        <v>78</v>
      </c>
      <c r="E30" s="74">
        <v>0.32173362950000001</v>
      </c>
      <c r="F30" s="74">
        <v>0.318899033</v>
      </c>
      <c r="G30" s="74">
        <v>0.3551838491</v>
      </c>
      <c r="H30" s="74">
        <v>0.15616612169999999</v>
      </c>
      <c r="I30" s="74">
        <v>0.1931414692</v>
      </c>
      <c r="J30" s="74">
        <v>7.66406855E-2</v>
      </c>
      <c r="K30" s="74">
        <v>0</v>
      </c>
      <c r="L30" s="74">
        <v>0.1133500688</v>
      </c>
      <c r="M30" s="74">
        <v>3.7495256900000003E-2</v>
      </c>
      <c r="N30" s="74">
        <v>3.7230372999999997E-2</v>
      </c>
      <c r="O30" s="74">
        <v>0.22157104950000001</v>
      </c>
      <c r="P30" s="74">
        <v>3.6616396000000002E-2</v>
      </c>
      <c r="Q30" s="74">
        <v>3.6296718399999997E-2</v>
      </c>
      <c r="R30" s="74">
        <v>0.1080193571</v>
      </c>
      <c r="S30" s="74">
        <v>3.5594307499999998E-2</v>
      </c>
      <c r="T30" s="74">
        <v>0.14108048610000001</v>
      </c>
      <c r="U30" s="74">
        <v>0</v>
      </c>
      <c r="V30" s="74">
        <v>3.4584077999999997E-2</v>
      </c>
      <c r="W30" s="74">
        <v>0</v>
      </c>
      <c r="X30" s="150">
        <v>0</v>
      </c>
      <c r="Z30" s="205"/>
      <c r="AA30" s="8"/>
      <c r="AB30" s="8"/>
      <c r="AC30" s="8"/>
      <c r="AD30" s="8"/>
      <c r="AE30" s="8"/>
      <c r="AF30" s="8"/>
      <c r="AG30" s="8"/>
      <c r="AH30" s="8"/>
      <c r="AI30" s="8"/>
      <c r="AJ30" s="8"/>
      <c r="AK30" s="8"/>
      <c r="AL30" s="8"/>
      <c r="AM30" s="8"/>
      <c r="AN30" s="8"/>
      <c r="AO30" s="8"/>
      <c r="AP30" s="8"/>
      <c r="AQ30" s="8"/>
      <c r="AR30" s="8"/>
      <c r="AS30" s="8"/>
    </row>
    <row r="31" spans="1:45" ht="14.5" customHeight="1" x14ac:dyDescent="0.35">
      <c r="A31" s="134" t="s">
        <v>71</v>
      </c>
      <c r="B31" s="83" t="s">
        <v>75</v>
      </c>
      <c r="C31" s="54" t="s">
        <v>76</v>
      </c>
      <c r="D31" s="55" t="s">
        <v>77</v>
      </c>
      <c r="E31" s="55">
        <v>298</v>
      </c>
      <c r="F31" s="55">
        <v>316</v>
      </c>
      <c r="G31" s="55">
        <v>284</v>
      </c>
      <c r="H31" s="55">
        <v>266</v>
      </c>
      <c r="I31" s="55">
        <v>250</v>
      </c>
      <c r="J31" s="55">
        <v>203</v>
      </c>
      <c r="K31" s="55">
        <v>163</v>
      </c>
      <c r="L31" s="55">
        <v>155</v>
      </c>
      <c r="M31" s="55">
        <v>125</v>
      </c>
      <c r="N31" s="55">
        <v>119</v>
      </c>
      <c r="O31" s="55">
        <v>111</v>
      </c>
      <c r="P31" s="55">
        <v>106</v>
      </c>
      <c r="Q31" s="55">
        <v>98</v>
      </c>
      <c r="R31" s="55">
        <v>133</v>
      </c>
      <c r="S31" s="55">
        <v>107</v>
      </c>
      <c r="T31" s="55">
        <v>100</v>
      </c>
      <c r="U31" s="55">
        <v>100</v>
      </c>
      <c r="V31" s="55">
        <v>93</v>
      </c>
      <c r="W31" s="55">
        <v>64</v>
      </c>
      <c r="X31" s="156">
        <v>83</v>
      </c>
      <c r="Z31" s="205"/>
    </row>
    <row r="32" spans="1:45" x14ac:dyDescent="0.35">
      <c r="A32" s="3" t="s">
        <v>71</v>
      </c>
      <c r="B32" s="84" t="s">
        <v>75</v>
      </c>
      <c r="C32" s="57" t="s">
        <v>76</v>
      </c>
      <c r="D32" s="58" t="s">
        <v>78</v>
      </c>
      <c r="E32" s="59">
        <v>18.720803712999999</v>
      </c>
      <c r="F32" s="59">
        <v>19.722031693999998</v>
      </c>
      <c r="G32" s="59">
        <v>17.61554932</v>
      </c>
      <c r="H32" s="59">
        <v>16.386716656000001</v>
      </c>
      <c r="I32" s="59">
        <v>15.288584259</v>
      </c>
      <c r="J32" s="59">
        <v>12.36691102</v>
      </c>
      <c r="K32" s="59">
        <v>9.8455992587000001</v>
      </c>
      <c r="L32" s="59">
        <v>9.2782091979000008</v>
      </c>
      <c r="M32" s="59">
        <v>7.411070123</v>
      </c>
      <c r="N32" s="59">
        <v>6.9774832510999998</v>
      </c>
      <c r="O32" s="59">
        <v>6.4264822014999998</v>
      </c>
      <c r="P32" s="59">
        <v>6.0670442733999996</v>
      </c>
      <c r="Q32" s="59">
        <v>5.5720347535999997</v>
      </c>
      <c r="R32" s="59">
        <v>7.5044194260000001</v>
      </c>
      <c r="S32" s="59">
        <v>6.0459799601000004</v>
      </c>
      <c r="T32" s="59">
        <v>5.6366449561999996</v>
      </c>
      <c r="U32" s="59">
        <v>5.6006407132999998</v>
      </c>
      <c r="V32" s="59">
        <v>5.1835390863999997</v>
      </c>
      <c r="W32" s="59">
        <v>3.5603283735</v>
      </c>
      <c r="X32" s="143">
        <v>4.5999999999999996</v>
      </c>
      <c r="Z32" s="205"/>
      <c r="AA32" s="8"/>
      <c r="AB32" s="8"/>
      <c r="AC32" s="8"/>
      <c r="AD32" s="8"/>
      <c r="AE32" s="8"/>
      <c r="AF32" s="8"/>
      <c r="AG32" s="8"/>
      <c r="AH32" s="8"/>
      <c r="AI32" s="8"/>
      <c r="AJ32" s="8"/>
      <c r="AK32" s="8"/>
      <c r="AL32" s="8"/>
      <c r="AM32" s="8"/>
      <c r="AN32" s="8"/>
      <c r="AO32" s="8"/>
      <c r="AP32" s="8"/>
      <c r="AQ32" s="8"/>
      <c r="AR32" s="8"/>
      <c r="AS32" s="8"/>
    </row>
    <row r="33" spans="1:45" x14ac:dyDescent="0.35">
      <c r="A33" s="3" t="s">
        <v>71</v>
      </c>
      <c r="B33" s="84" t="s">
        <v>75</v>
      </c>
      <c r="C33" s="56" t="s">
        <v>79</v>
      </c>
      <c r="D33" s="60" t="s">
        <v>77</v>
      </c>
      <c r="E33" s="129">
        <v>1251</v>
      </c>
      <c r="F33" s="129">
        <v>1181</v>
      </c>
      <c r="G33" s="129">
        <v>1169</v>
      </c>
      <c r="H33" s="129">
        <v>1018</v>
      </c>
      <c r="I33" s="129">
        <v>1005</v>
      </c>
      <c r="J33" s="129">
        <v>898</v>
      </c>
      <c r="K33" s="129">
        <v>833</v>
      </c>
      <c r="L33" s="130">
        <v>800</v>
      </c>
      <c r="M33" s="130">
        <v>708</v>
      </c>
      <c r="N33" s="130">
        <v>654</v>
      </c>
      <c r="O33" s="130">
        <v>657</v>
      </c>
      <c r="P33" s="130">
        <v>616</v>
      </c>
      <c r="Q33" s="130">
        <v>582</v>
      </c>
      <c r="R33" s="130">
        <v>665</v>
      </c>
      <c r="S33" s="130">
        <v>616</v>
      </c>
      <c r="T33" s="130">
        <v>508</v>
      </c>
      <c r="U33" s="130">
        <v>500</v>
      </c>
      <c r="V33" s="130">
        <v>503</v>
      </c>
      <c r="W33" s="130">
        <v>509</v>
      </c>
      <c r="X33" s="161">
        <v>452</v>
      </c>
      <c r="Z33" s="205"/>
    </row>
    <row r="34" spans="1:45" x14ac:dyDescent="0.35">
      <c r="A34" s="3" t="s">
        <v>71</v>
      </c>
      <c r="B34" s="89" t="s">
        <v>75</v>
      </c>
      <c r="C34" s="56" t="s">
        <v>79</v>
      </c>
      <c r="D34" s="60" t="s">
        <v>78</v>
      </c>
      <c r="E34" s="76">
        <v>24.287121535000001</v>
      </c>
      <c r="F34" s="76">
        <v>22.573117499999999</v>
      </c>
      <c r="G34" s="76">
        <v>21.927319471000001</v>
      </c>
      <c r="H34" s="76">
        <v>18.746009797999999</v>
      </c>
      <c r="I34" s="76">
        <v>18.242593825</v>
      </c>
      <c r="J34" s="76">
        <v>16.101696739000001</v>
      </c>
      <c r="K34" s="76">
        <v>14.746802883000001</v>
      </c>
      <c r="L34" s="76">
        <v>13.953202007</v>
      </c>
      <c r="M34" s="76">
        <v>12.161423313</v>
      </c>
      <c r="N34" s="76">
        <v>11.064713006</v>
      </c>
      <c r="O34" s="76">
        <v>10.939734882</v>
      </c>
      <c r="P34" s="76">
        <v>10.06405707</v>
      </c>
      <c r="Q34" s="76">
        <v>9.3548301544000001</v>
      </c>
      <c r="R34" s="76">
        <v>10.530332901</v>
      </c>
      <c r="S34" s="76">
        <v>9.7398295466999993</v>
      </c>
      <c r="T34" s="76">
        <v>8.0342156368000008</v>
      </c>
      <c r="U34" s="76">
        <v>7.8355241980999999</v>
      </c>
      <c r="V34" s="76">
        <v>7.6828401397999997</v>
      </c>
      <c r="W34" s="76">
        <v>7.6177910292000002</v>
      </c>
      <c r="X34" s="153">
        <v>6.8</v>
      </c>
      <c r="Z34" s="205"/>
      <c r="AA34" s="8"/>
      <c r="AB34" s="8"/>
      <c r="AC34" s="8"/>
      <c r="AD34" s="8"/>
      <c r="AE34" s="8"/>
      <c r="AF34" s="8"/>
      <c r="AG34" s="8"/>
      <c r="AH34" s="8"/>
      <c r="AI34" s="8"/>
      <c r="AJ34" s="8"/>
      <c r="AK34" s="8"/>
      <c r="AL34" s="8"/>
      <c r="AM34" s="8"/>
      <c r="AN34" s="8"/>
      <c r="AO34" s="8"/>
      <c r="AP34" s="8"/>
      <c r="AQ34" s="8"/>
      <c r="AR34" s="8"/>
      <c r="AS34" s="8"/>
    </row>
    <row r="35" spans="1:45" x14ac:dyDescent="0.35">
      <c r="A35" s="3" t="s">
        <v>71</v>
      </c>
      <c r="B35" s="85" t="s">
        <v>80</v>
      </c>
      <c r="C35" s="62" t="s">
        <v>81</v>
      </c>
      <c r="D35" s="63" t="s">
        <v>77</v>
      </c>
      <c r="E35" s="79">
        <v>85</v>
      </c>
      <c r="F35" s="79">
        <v>103</v>
      </c>
      <c r="G35" s="79">
        <v>98</v>
      </c>
      <c r="H35" s="79">
        <v>102</v>
      </c>
      <c r="I35" s="79">
        <v>96</v>
      </c>
      <c r="J35" s="79">
        <v>71</v>
      </c>
      <c r="K35" s="79">
        <v>69</v>
      </c>
      <c r="L35" s="63">
        <v>61</v>
      </c>
      <c r="M35" s="63">
        <v>48</v>
      </c>
      <c r="N35" s="63">
        <v>45</v>
      </c>
      <c r="O35" s="63">
        <v>51</v>
      </c>
      <c r="P35" s="63">
        <v>43</v>
      </c>
      <c r="Q35" s="63">
        <v>39</v>
      </c>
      <c r="R35" s="63">
        <v>45</v>
      </c>
      <c r="S35" s="63">
        <v>66</v>
      </c>
      <c r="T35" s="63">
        <v>65</v>
      </c>
      <c r="U35" s="63">
        <v>52</v>
      </c>
      <c r="V35" s="63">
        <v>37</v>
      </c>
      <c r="W35" s="63">
        <v>55</v>
      </c>
      <c r="X35" s="158">
        <v>65</v>
      </c>
      <c r="Z35" s="205"/>
    </row>
    <row r="36" spans="1:45" x14ac:dyDescent="0.35">
      <c r="A36" s="3" t="s">
        <v>71</v>
      </c>
      <c r="B36" s="85" t="s">
        <v>80</v>
      </c>
      <c r="C36" s="65" t="s">
        <v>81</v>
      </c>
      <c r="D36" s="66" t="s">
        <v>78</v>
      </c>
      <c r="E36" s="67">
        <v>11.746659112</v>
      </c>
      <c r="F36" s="67">
        <v>14.224770712</v>
      </c>
      <c r="G36" s="67">
        <v>13.576208941000001</v>
      </c>
      <c r="H36" s="67">
        <v>14.178225858999999</v>
      </c>
      <c r="I36" s="67">
        <v>13.335278061</v>
      </c>
      <c r="J36" s="67">
        <v>9.8597553947000005</v>
      </c>
      <c r="K36" s="67">
        <v>9.6063351691999994</v>
      </c>
      <c r="L36" s="67">
        <v>8.5124553968000001</v>
      </c>
      <c r="M36" s="67">
        <v>6.6881803133000002</v>
      </c>
      <c r="N36" s="67">
        <v>6.2394362877000002</v>
      </c>
      <c r="O36" s="67">
        <v>7.0089412100999997</v>
      </c>
      <c r="P36" s="67">
        <v>5.8080715986999998</v>
      </c>
      <c r="Q36" s="67">
        <v>5.1905186525999998</v>
      </c>
      <c r="R36" s="67">
        <v>5.9003006531000004</v>
      </c>
      <c r="S36" s="67">
        <v>8.5046066619000005</v>
      </c>
      <c r="T36" s="67">
        <v>8.2402188602000006</v>
      </c>
      <c r="U36" s="67">
        <v>6.4745308143999996</v>
      </c>
      <c r="V36" s="67">
        <v>4.5285863955999996</v>
      </c>
      <c r="W36" s="67">
        <v>6.6482289118000004</v>
      </c>
      <c r="X36" s="147">
        <v>7.9</v>
      </c>
      <c r="Z36" s="205"/>
      <c r="AA36" s="8"/>
      <c r="AB36" s="8"/>
      <c r="AC36" s="8"/>
      <c r="AD36" s="8"/>
      <c r="AE36" s="8"/>
      <c r="AF36" s="8"/>
      <c r="AG36" s="8"/>
      <c r="AH36" s="8"/>
      <c r="AI36" s="8"/>
      <c r="AJ36" s="8"/>
      <c r="AK36" s="8"/>
      <c r="AL36" s="8"/>
      <c r="AM36" s="8"/>
      <c r="AN36" s="8"/>
      <c r="AO36" s="8"/>
      <c r="AP36" s="8"/>
      <c r="AQ36" s="8"/>
      <c r="AR36" s="8"/>
      <c r="AS36" s="8"/>
    </row>
    <row r="37" spans="1:45" x14ac:dyDescent="0.35">
      <c r="A37" s="3" t="s">
        <v>71</v>
      </c>
      <c r="B37" s="85" t="s">
        <v>80</v>
      </c>
      <c r="C37" s="64" t="s">
        <v>79</v>
      </c>
      <c r="D37" s="68" t="s">
        <v>77</v>
      </c>
      <c r="E37" s="68">
        <v>293</v>
      </c>
      <c r="F37" s="68">
        <v>336</v>
      </c>
      <c r="G37" s="68">
        <v>317</v>
      </c>
      <c r="H37" s="68">
        <v>318</v>
      </c>
      <c r="I37" s="68">
        <v>268</v>
      </c>
      <c r="J37" s="68">
        <v>247</v>
      </c>
      <c r="K37" s="68">
        <v>245</v>
      </c>
      <c r="L37" s="68">
        <v>265</v>
      </c>
      <c r="M37" s="68">
        <v>211</v>
      </c>
      <c r="N37" s="68">
        <v>236</v>
      </c>
      <c r="O37" s="68">
        <v>245</v>
      </c>
      <c r="P37" s="68">
        <v>241</v>
      </c>
      <c r="Q37" s="68">
        <v>214</v>
      </c>
      <c r="R37" s="68">
        <v>244</v>
      </c>
      <c r="S37" s="68">
        <v>240</v>
      </c>
      <c r="T37" s="68">
        <v>209</v>
      </c>
      <c r="U37" s="68">
        <v>224</v>
      </c>
      <c r="V37" s="68">
        <v>173</v>
      </c>
      <c r="W37" s="68">
        <v>222</v>
      </c>
      <c r="X37" s="159">
        <v>196</v>
      </c>
      <c r="Z37" s="205"/>
    </row>
    <row r="38" spans="1:45" x14ac:dyDescent="0.35">
      <c r="A38" s="3" t="s">
        <v>71</v>
      </c>
      <c r="B38" s="86" t="s">
        <v>80</v>
      </c>
      <c r="C38" s="65" t="s">
        <v>79</v>
      </c>
      <c r="D38" s="66" t="s">
        <v>78</v>
      </c>
      <c r="E38" s="77">
        <v>5.6883506074000003</v>
      </c>
      <c r="F38" s="77">
        <v>6.4221570535000003</v>
      </c>
      <c r="G38" s="77">
        <v>5.9460737999999997</v>
      </c>
      <c r="H38" s="77">
        <v>5.8558262433000001</v>
      </c>
      <c r="I38" s="77">
        <v>4.8646916865999996</v>
      </c>
      <c r="J38" s="77">
        <v>4.4288631341000002</v>
      </c>
      <c r="K38" s="77">
        <v>4.3372949653999999</v>
      </c>
      <c r="L38" s="77">
        <v>4.6219981647999999</v>
      </c>
      <c r="M38" s="77">
        <v>3.6243789816</v>
      </c>
      <c r="N38" s="77">
        <v>3.9927710541999999</v>
      </c>
      <c r="O38" s="77">
        <v>4.0795053974000002</v>
      </c>
      <c r="P38" s="77">
        <v>3.937398951</v>
      </c>
      <c r="Q38" s="77">
        <v>3.4397485447</v>
      </c>
      <c r="R38" s="77">
        <v>3.8637612449000001</v>
      </c>
      <c r="S38" s="77">
        <v>3.7947387843999998</v>
      </c>
      <c r="T38" s="77">
        <v>3.3054154884</v>
      </c>
      <c r="U38" s="77">
        <v>3.5103148408</v>
      </c>
      <c r="V38" s="77">
        <v>2.6424082388999999</v>
      </c>
      <c r="W38" s="77">
        <v>3.3224943192</v>
      </c>
      <c r="X38" s="154">
        <v>2.9</v>
      </c>
      <c r="Z38" s="205"/>
      <c r="AA38" s="8"/>
      <c r="AB38" s="8"/>
      <c r="AC38" s="8"/>
      <c r="AD38" s="8"/>
      <c r="AE38" s="8"/>
      <c r="AF38" s="8"/>
      <c r="AG38" s="8"/>
      <c r="AH38" s="8"/>
      <c r="AI38" s="8"/>
      <c r="AJ38" s="8"/>
      <c r="AK38" s="8"/>
      <c r="AL38" s="8"/>
      <c r="AM38" s="8"/>
      <c r="AN38" s="8"/>
      <c r="AO38" s="8"/>
      <c r="AP38" s="8"/>
      <c r="AQ38" s="8"/>
      <c r="AR38" s="8"/>
      <c r="AS38" s="8"/>
    </row>
    <row r="39" spans="1:45" x14ac:dyDescent="0.35">
      <c r="A39" s="3" t="s">
        <v>71</v>
      </c>
      <c r="B39" s="87" t="s">
        <v>82</v>
      </c>
      <c r="C39" s="70" t="s">
        <v>83</v>
      </c>
      <c r="D39" s="75" t="s">
        <v>77</v>
      </c>
      <c r="E39" s="87">
        <v>824</v>
      </c>
      <c r="F39" s="87">
        <v>798</v>
      </c>
      <c r="G39" s="87">
        <v>745</v>
      </c>
      <c r="H39" s="87">
        <v>659</v>
      </c>
      <c r="I39" s="87">
        <v>629</v>
      </c>
      <c r="J39" s="87">
        <v>581</v>
      </c>
      <c r="K39" s="87">
        <v>526</v>
      </c>
      <c r="L39" s="75">
        <v>468</v>
      </c>
      <c r="M39" s="75">
        <v>407</v>
      </c>
      <c r="N39" s="75">
        <v>390</v>
      </c>
      <c r="O39" s="75">
        <v>391</v>
      </c>
      <c r="P39" s="75">
        <v>355</v>
      </c>
      <c r="Q39" s="75">
        <v>339</v>
      </c>
      <c r="R39" s="75">
        <v>378</v>
      </c>
      <c r="S39" s="75">
        <v>320</v>
      </c>
      <c r="T39" s="75">
        <v>282</v>
      </c>
      <c r="U39" s="75">
        <v>292</v>
      </c>
      <c r="V39" s="75">
        <v>258</v>
      </c>
      <c r="W39" s="75">
        <v>257</v>
      </c>
      <c r="X39" s="160">
        <v>218</v>
      </c>
      <c r="Z39" s="205"/>
    </row>
    <row r="40" spans="1:45" x14ac:dyDescent="0.35">
      <c r="A40" s="3" t="s">
        <v>71</v>
      </c>
      <c r="B40" s="87" t="s">
        <v>82</v>
      </c>
      <c r="C40" s="72" t="s">
        <v>83</v>
      </c>
      <c r="D40" s="73" t="s">
        <v>78</v>
      </c>
      <c r="E40" s="78">
        <v>19.360169881000001</v>
      </c>
      <c r="F40" s="78">
        <v>18.448627623</v>
      </c>
      <c r="G40" s="78">
        <v>16.895102052999999</v>
      </c>
      <c r="H40" s="78">
        <v>14.669284433</v>
      </c>
      <c r="I40" s="78">
        <v>13.807436962000001</v>
      </c>
      <c r="J40" s="78">
        <v>12.605910805000001</v>
      </c>
      <c r="K40" s="78">
        <v>11.246054259999999</v>
      </c>
      <c r="L40" s="74">
        <v>9.8373805325999992</v>
      </c>
      <c r="M40" s="74">
        <v>8.4067477887000006</v>
      </c>
      <c r="N40" s="74">
        <v>7.9104472465000004</v>
      </c>
      <c r="O40" s="74">
        <v>7.7812137619000001</v>
      </c>
      <c r="P40" s="74">
        <v>6.9107572067999996</v>
      </c>
      <c r="Q40" s="74">
        <v>6.4879165903000002</v>
      </c>
      <c r="R40" s="74">
        <v>7.1185113498000003</v>
      </c>
      <c r="S40" s="74">
        <v>6.0550109094</v>
      </c>
      <c r="T40" s="74">
        <v>5.3593817022000003</v>
      </c>
      <c r="U40" s="74">
        <v>5.5054928604000004</v>
      </c>
      <c r="V40" s="74">
        <v>4.7342098962000003</v>
      </c>
      <c r="W40" s="74">
        <v>4.6246036471999998</v>
      </c>
      <c r="X40" s="150">
        <v>3.9228155451000002</v>
      </c>
      <c r="Z40" s="205"/>
      <c r="AA40" s="8"/>
      <c r="AB40" s="8"/>
      <c r="AC40" s="8"/>
      <c r="AD40" s="8"/>
      <c r="AE40" s="8"/>
      <c r="AF40" s="8"/>
      <c r="AG40" s="8"/>
      <c r="AH40" s="8"/>
      <c r="AI40" s="8"/>
      <c r="AJ40" s="8"/>
      <c r="AK40" s="8"/>
      <c r="AL40" s="8"/>
      <c r="AM40" s="8"/>
      <c r="AN40" s="8"/>
      <c r="AO40" s="8"/>
      <c r="AP40" s="8"/>
      <c r="AQ40" s="8"/>
      <c r="AR40" s="8"/>
      <c r="AS40" s="8"/>
    </row>
    <row r="41" spans="1:45" x14ac:dyDescent="0.35">
      <c r="A41" s="3" t="s">
        <v>71</v>
      </c>
      <c r="B41" s="87" t="s">
        <v>82</v>
      </c>
      <c r="C41" s="69" t="s">
        <v>84</v>
      </c>
      <c r="D41" s="75" t="s">
        <v>77</v>
      </c>
      <c r="E41" s="75">
        <v>502</v>
      </c>
      <c r="F41" s="75">
        <v>442</v>
      </c>
      <c r="G41" s="75">
        <v>448</v>
      </c>
      <c r="H41" s="75">
        <v>412</v>
      </c>
      <c r="I41" s="75">
        <v>396</v>
      </c>
      <c r="J41" s="75">
        <v>336</v>
      </c>
      <c r="K41" s="75">
        <v>335</v>
      </c>
      <c r="L41" s="75">
        <v>345</v>
      </c>
      <c r="M41" s="75">
        <v>322</v>
      </c>
      <c r="N41" s="75">
        <v>280</v>
      </c>
      <c r="O41" s="75">
        <v>276</v>
      </c>
      <c r="P41" s="75">
        <v>269</v>
      </c>
      <c r="Q41" s="75">
        <v>261</v>
      </c>
      <c r="R41" s="75">
        <v>282</v>
      </c>
      <c r="S41" s="75">
        <v>273</v>
      </c>
      <c r="T41" s="75">
        <v>253</v>
      </c>
      <c r="U41" s="75">
        <v>242</v>
      </c>
      <c r="V41" s="75">
        <v>266</v>
      </c>
      <c r="W41" s="75">
        <v>236</v>
      </c>
      <c r="X41" s="160">
        <v>248</v>
      </c>
      <c r="Z41" s="205"/>
    </row>
    <row r="42" spans="1:45" x14ac:dyDescent="0.35">
      <c r="A42" s="135" t="s">
        <v>71</v>
      </c>
      <c r="B42" s="88" t="s">
        <v>82</v>
      </c>
      <c r="C42" s="72" t="s">
        <v>84</v>
      </c>
      <c r="D42" s="73" t="s">
        <v>78</v>
      </c>
      <c r="E42" s="74">
        <v>20.188785249999999</v>
      </c>
      <c r="F42" s="74">
        <v>17.619171571999999</v>
      </c>
      <c r="G42" s="74">
        <v>17.680262710000001</v>
      </c>
      <c r="H42" s="74">
        <v>16.085110535999998</v>
      </c>
      <c r="I42" s="74">
        <v>15.296804358999999</v>
      </c>
      <c r="J42" s="74">
        <v>12.87563516</v>
      </c>
      <c r="K42" s="74">
        <v>12.751955807</v>
      </c>
      <c r="L42" s="74">
        <v>13.035257916999999</v>
      </c>
      <c r="M42" s="74">
        <v>12.073472706</v>
      </c>
      <c r="N42" s="74">
        <v>10.424504435999999</v>
      </c>
      <c r="O42" s="74">
        <v>10.192268278</v>
      </c>
      <c r="P42" s="74">
        <v>9.8498105285000008</v>
      </c>
      <c r="Q42" s="74">
        <v>9.4734435060000006</v>
      </c>
      <c r="R42" s="74">
        <v>10.153819564000001</v>
      </c>
      <c r="S42" s="74">
        <v>9.7172459402999998</v>
      </c>
      <c r="T42" s="74">
        <v>8.9233407436000007</v>
      </c>
      <c r="U42" s="74">
        <v>8.4529377451999999</v>
      </c>
      <c r="V42" s="74">
        <v>9.1993647596999999</v>
      </c>
      <c r="W42" s="74">
        <v>8.0764359372999994</v>
      </c>
      <c r="X42" s="150">
        <v>8.4871021714000001</v>
      </c>
      <c r="Z42" s="205"/>
      <c r="AA42" s="8"/>
      <c r="AB42" s="8"/>
      <c r="AC42" s="8"/>
      <c r="AD42" s="8"/>
      <c r="AE42" s="8"/>
      <c r="AF42" s="8"/>
      <c r="AG42" s="8"/>
      <c r="AH42" s="8"/>
      <c r="AI42" s="8"/>
      <c r="AJ42" s="8"/>
      <c r="AK42" s="8"/>
      <c r="AL42" s="8"/>
      <c r="AM42" s="8"/>
      <c r="AN42" s="8"/>
      <c r="AO42" s="8"/>
      <c r="AP42" s="8"/>
      <c r="AQ42" s="8"/>
      <c r="AR42" s="8"/>
      <c r="AS42" s="8"/>
    </row>
    <row r="43" spans="1:45" ht="14.5" customHeight="1" x14ac:dyDescent="0.35">
      <c r="A43" s="134" t="s">
        <v>73</v>
      </c>
      <c r="B43" s="83" t="s">
        <v>75</v>
      </c>
      <c r="C43" s="54" t="s">
        <v>76</v>
      </c>
      <c r="D43" s="55" t="s">
        <v>77</v>
      </c>
      <c r="E43" s="55">
        <v>120</v>
      </c>
      <c r="F43" s="55">
        <v>148</v>
      </c>
      <c r="G43" s="55">
        <v>142</v>
      </c>
      <c r="H43" s="55">
        <v>123</v>
      </c>
      <c r="I43" s="55">
        <v>127</v>
      </c>
      <c r="J43" s="55">
        <v>141</v>
      </c>
      <c r="K43" s="55">
        <v>105</v>
      </c>
      <c r="L43" s="55">
        <v>116</v>
      </c>
      <c r="M43" s="55">
        <v>78</v>
      </c>
      <c r="N43" s="55">
        <v>101</v>
      </c>
      <c r="O43" s="55">
        <v>69</v>
      </c>
      <c r="P43" s="55">
        <v>54</v>
      </c>
      <c r="Q43" s="55">
        <v>68</v>
      </c>
      <c r="R43" s="55">
        <v>75</v>
      </c>
      <c r="S43" s="55">
        <v>60</v>
      </c>
      <c r="T43" s="55">
        <v>50</v>
      </c>
      <c r="U43" s="55">
        <v>51</v>
      </c>
      <c r="V43" s="55">
        <v>40</v>
      </c>
      <c r="W43" s="55">
        <v>48</v>
      </c>
      <c r="X43" s="156">
        <v>56</v>
      </c>
      <c r="Z43" s="205"/>
    </row>
    <row r="44" spans="1:45" x14ac:dyDescent="0.35">
      <c r="A44" s="3" t="s">
        <v>73</v>
      </c>
      <c r="B44" s="84" t="s">
        <v>75</v>
      </c>
      <c r="C44" s="57" t="s">
        <v>76</v>
      </c>
      <c r="D44" s="58" t="s">
        <v>78</v>
      </c>
      <c r="E44" s="59">
        <v>7.5385786764000002</v>
      </c>
      <c r="F44" s="59">
        <v>9.2369009199000001</v>
      </c>
      <c r="G44" s="59">
        <v>8.8077746598999997</v>
      </c>
      <c r="H44" s="59">
        <v>7.5773163486000001</v>
      </c>
      <c r="I44" s="59">
        <v>7.7666008034000003</v>
      </c>
      <c r="J44" s="59">
        <v>8.5898248954999996</v>
      </c>
      <c r="K44" s="59">
        <v>6.3422571911999999</v>
      </c>
      <c r="L44" s="59">
        <v>6.9436920448999997</v>
      </c>
      <c r="M44" s="59">
        <v>4.6245077566999999</v>
      </c>
      <c r="N44" s="59">
        <v>5.9220656165000003</v>
      </c>
      <c r="O44" s="59">
        <v>3.9948402874000002</v>
      </c>
      <c r="P44" s="59">
        <v>3.0907584034000002</v>
      </c>
      <c r="Q44" s="59">
        <v>3.866309829</v>
      </c>
      <c r="R44" s="59">
        <v>4.2318154657999996</v>
      </c>
      <c r="S44" s="59">
        <v>3.3902691365000002</v>
      </c>
      <c r="T44" s="59">
        <v>2.8183224780999998</v>
      </c>
      <c r="U44" s="59">
        <v>2.8563267637999998</v>
      </c>
      <c r="V44" s="59">
        <v>2.2294791769</v>
      </c>
      <c r="W44" s="59">
        <v>2.6702462802000002</v>
      </c>
      <c r="X44" s="143">
        <v>3.1</v>
      </c>
      <c r="Z44" s="205"/>
      <c r="AA44" s="8"/>
      <c r="AB44" s="8"/>
      <c r="AC44" s="8"/>
      <c r="AD44" s="8"/>
      <c r="AE44" s="8"/>
      <c r="AF44" s="8"/>
      <c r="AG44" s="8"/>
      <c r="AH44" s="8"/>
      <c r="AI44" s="8"/>
      <c r="AJ44" s="8"/>
      <c r="AK44" s="8"/>
      <c r="AL44" s="8"/>
      <c r="AM44" s="8"/>
      <c r="AN44" s="8"/>
      <c r="AO44" s="8"/>
      <c r="AP44" s="8"/>
      <c r="AQ44" s="8"/>
      <c r="AR44" s="8"/>
      <c r="AS44" s="8"/>
    </row>
    <row r="45" spans="1:45" x14ac:dyDescent="0.35">
      <c r="A45" s="3" t="s">
        <v>73</v>
      </c>
      <c r="B45" s="84" t="s">
        <v>75</v>
      </c>
      <c r="C45" s="56" t="s">
        <v>79</v>
      </c>
      <c r="D45" s="60" t="s">
        <v>77</v>
      </c>
      <c r="E45" s="206">
        <v>1081</v>
      </c>
      <c r="F45" s="206">
        <v>1197</v>
      </c>
      <c r="G45" s="206">
        <v>988</v>
      </c>
      <c r="H45" s="206">
        <v>1026</v>
      </c>
      <c r="I45" s="206">
        <v>984</v>
      </c>
      <c r="J45" s="206">
        <v>968</v>
      </c>
      <c r="K45" s="206">
        <v>921</v>
      </c>
      <c r="L45" s="207">
        <v>1000</v>
      </c>
      <c r="M45" s="207">
        <v>901</v>
      </c>
      <c r="N45" s="207">
        <v>853</v>
      </c>
      <c r="O45" s="207">
        <v>670</v>
      </c>
      <c r="P45" s="207">
        <v>684</v>
      </c>
      <c r="Q45" s="207">
        <v>624</v>
      </c>
      <c r="R45" s="207">
        <v>629</v>
      </c>
      <c r="S45" s="207">
        <v>580</v>
      </c>
      <c r="T45" s="207">
        <v>519</v>
      </c>
      <c r="U45" s="207">
        <v>486</v>
      </c>
      <c r="V45" s="207">
        <v>445</v>
      </c>
      <c r="W45" s="207">
        <v>412</v>
      </c>
      <c r="X45" s="208">
        <v>364</v>
      </c>
      <c r="Z45" s="205"/>
    </row>
    <row r="46" spans="1:45" x14ac:dyDescent="0.35">
      <c r="A46" s="3" t="s">
        <v>73</v>
      </c>
      <c r="B46" s="89" t="s">
        <v>75</v>
      </c>
      <c r="C46" s="56" t="s">
        <v>79</v>
      </c>
      <c r="D46" s="60" t="s">
        <v>78</v>
      </c>
      <c r="E46" s="76">
        <v>20.986713333000001</v>
      </c>
      <c r="F46" s="76">
        <v>22.878934503</v>
      </c>
      <c r="G46" s="76">
        <v>18.532242631999999</v>
      </c>
      <c r="H46" s="76">
        <v>18.893326180999999</v>
      </c>
      <c r="I46" s="76">
        <v>17.861405297000001</v>
      </c>
      <c r="J46" s="76">
        <v>17.356840136999999</v>
      </c>
      <c r="K46" s="76">
        <v>16.304688421000002</v>
      </c>
      <c r="L46" s="76">
        <v>17.441502508999999</v>
      </c>
      <c r="M46" s="76">
        <v>15.476613565999999</v>
      </c>
      <c r="N46" s="76">
        <v>14.431498768000001</v>
      </c>
      <c r="O46" s="76">
        <v>11.156198434</v>
      </c>
      <c r="P46" s="76">
        <v>11.175024409000001</v>
      </c>
      <c r="Q46" s="76">
        <v>10.029920990000001</v>
      </c>
      <c r="R46" s="76">
        <v>9.9602697664999997</v>
      </c>
      <c r="S46" s="76">
        <v>9.1706187289999992</v>
      </c>
      <c r="T46" s="76">
        <v>8.2081848730000004</v>
      </c>
      <c r="U46" s="76">
        <v>7.6161295206000004</v>
      </c>
      <c r="V46" s="76">
        <v>6.7969460480999997</v>
      </c>
      <c r="W46" s="76">
        <v>6.1660705383999996</v>
      </c>
      <c r="X46" s="153">
        <v>5.4</v>
      </c>
      <c r="Z46" s="205"/>
      <c r="AA46" s="8"/>
      <c r="AB46" s="8"/>
      <c r="AC46" s="8"/>
      <c r="AD46" s="8"/>
      <c r="AE46" s="8"/>
      <c r="AF46" s="8"/>
      <c r="AG46" s="8"/>
      <c r="AH46" s="8"/>
      <c r="AI46" s="8"/>
      <c r="AJ46" s="8"/>
      <c r="AK46" s="8"/>
      <c r="AL46" s="8"/>
      <c r="AM46" s="8"/>
      <c r="AN46" s="8"/>
      <c r="AO46" s="8"/>
      <c r="AP46" s="8"/>
      <c r="AQ46" s="8"/>
      <c r="AR46" s="8"/>
      <c r="AS46" s="8"/>
    </row>
    <row r="47" spans="1:45" x14ac:dyDescent="0.35">
      <c r="A47" s="3" t="s">
        <v>73</v>
      </c>
      <c r="B47" s="85" t="s">
        <v>80</v>
      </c>
      <c r="C47" s="62" t="s">
        <v>81</v>
      </c>
      <c r="D47" s="63" t="s">
        <v>77</v>
      </c>
      <c r="E47" s="79">
        <v>74</v>
      </c>
      <c r="F47" s="79">
        <v>75</v>
      </c>
      <c r="G47" s="79">
        <v>74</v>
      </c>
      <c r="H47" s="79">
        <v>47</v>
      </c>
      <c r="I47" s="79">
        <v>65</v>
      </c>
      <c r="J47" s="79">
        <v>73</v>
      </c>
      <c r="K47" s="79">
        <v>49</v>
      </c>
      <c r="L47" s="63">
        <v>60</v>
      </c>
      <c r="M47" s="63">
        <v>62</v>
      </c>
      <c r="N47" s="63">
        <v>46</v>
      </c>
      <c r="O47" s="63">
        <v>41</v>
      </c>
      <c r="P47" s="63">
        <v>34</v>
      </c>
      <c r="Q47" s="63">
        <v>34</v>
      </c>
      <c r="R47" s="63">
        <v>35</v>
      </c>
      <c r="S47" s="63">
        <v>39</v>
      </c>
      <c r="T47" s="63">
        <v>34</v>
      </c>
      <c r="U47" s="63">
        <v>21</v>
      </c>
      <c r="V47" s="63">
        <v>25</v>
      </c>
      <c r="W47" s="63">
        <v>27</v>
      </c>
      <c r="X47" s="158">
        <v>22</v>
      </c>
      <c r="Z47" s="205"/>
    </row>
    <row r="48" spans="1:45" x14ac:dyDescent="0.35">
      <c r="A48" s="3" t="s">
        <v>73</v>
      </c>
      <c r="B48" s="85" t="s">
        <v>80</v>
      </c>
      <c r="C48" s="65" t="s">
        <v>81</v>
      </c>
      <c r="D48" s="66" t="s">
        <v>78</v>
      </c>
      <c r="E48" s="67">
        <v>10.226503227</v>
      </c>
      <c r="F48" s="67">
        <v>10.357842751</v>
      </c>
      <c r="G48" s="67">
        <v>10.251423078</v>
      </c>
      <c r="H48" s="67">
        <v>6.5331040722999996</v>
      </c>
      <c r="I48" s="67">
        <v>9.0290945206999993</v>
      </c>
      <c r="J48" s="67">
        <v>10.137494983</v>
      </c>
      <c r="K48" s="67">
        <v>6.8218901925999997</v>
      </c>
      <c r="L48" s="67">
        <v>8.3729069477000007</v>
      </c>
      <c r="M48" s="67">
        <v>8.6388995713999996</v>
      </c>
      <c r="N48" s="67">
        <v>6.3780904275000001</v>
      </c>
      <c r="O48" s="67">
        <v>5.6346390120000001</v>
      </c>
      <c r="P48" s="67">
        <v>4.5924287058999997</v>
      </c>
      <c r="Q48" s="67">
        <v>4.5250675432999996</v>
      </c>
      <c r="R48" s="67">
        <v>4.5891227301999997</v>
      </c>
      <c r="S48" s="67">
        <v>5.0254493911000004</v>
      </c>
      <c r="T48" s="67">
        <v>4.3102683269000002</v>
      </c>
      <c r="U48" s="67">
        <v>2.6147143674</v>
      </c>
      <c r="V48" s="67">
        <v>3.0598556726999999</v>
      </c>
      <c r="W48" s="67">
        <v>3.2636760112999998</v>
      </c>
      <c r="X48" s="147">
        <v>2.7</v>
      </c>
      <c r="Z48" s="205"/>
      <c r="AA48" s="8"/>
      <c r="AB48" s="8"/>
      <c r="AC48" s="8"/>
      <c r="AD48" s="8"/>
      <c r="AE48" s="8"/>
      <c r="AF48" s="8"/>
      <c r="AG48" s="8"/>
      <c r="AH48" s="8"/>
      <c r="AI48" s="8"/>
      <c r="AJ48" s="8"/>
      <c r="AK48" s="8"/>
      <c r="AL48" s="8"/>
      <c r="AM48" s="8"/>
      <c r="AN48" s="8"/>
      <c r="AO48" s="8"/>
      <c r="AP48" s="8"/>
      <c r="AQ48" s="8"/>
      <c r="AR48" s="8"/>
      <c r="AS48" s="8"/>
    </row>
    <row r="49" spans="1:45" x14ac:dyDescent="0.35">
      <c r="A49" s="3" t="s">
        <v>73</v>
      </c>
      <c r="B49" s="85" t="s">
        <v>80</v>
      </c>
      <c r="C49" s="64" t="s">
        <v>79</v>
      </c>
      <c r="D49" s="68" t="s">
        <v>77</v>
      </c>
      <c r="E49" s="68">
        <v>483</v>
      </c>
      <c r="F49" s="68">
        <v>562</v>
      </c>
      <c r="G49" s="68">
        <v>449</v>
      </c>
      <c r="H49" s="68">
        <v>470</v>
      </c>
      <c r="I49" s="68">
        <v>455</v>
      </c>
      <c r="J49" s="68">
        <v>413</v>
      </c>
      <c r="K49" s="68">
        <v>414</v>
      </c>
      <c r="L49" s="68">
        <v>414</v>
      </c>
      <c r="M49" s="68">
        <v>409</v>
      </c>
      <c r="N49" s="68">
        <v>389</v>
      </c>
      <c r="O49" s="68">
        <v>295</v>
      </c>
      <c r="P49" s="68">
        <v>320</v>
      </c>
      <c r="Q49" s="68">
        <v>313</v>
      </c>
      <c r="R49" s="68">
        <v>286</v>
      </c>
      <c r="S49" s="68">
        <v>263</v>
      </c>
      <c r="T49" s="68">
        <v>256</v>
      </c>
      <c r="U49" s="68">
        <v>255</v>
      </c>
      <c r="V49" s="68">
        <v>238</v>
      </c>
      <c r="W49" s="68">
        <v>221</v>
      </c>
      <c r="X49" s="159">
        <v>207</v>
      </c>
      <c r="Z49" s="205"/>
    </row>
    <row r="50" spans="1:45" x14ac:dyDescent="0.35">
      <c r="A50" s="3" t="s">
        <v>73</v>
      </c>
      <c r="B50" s="86" t="s">
        <v>80</v>
      </c>
      <c r="C50" s="65" t="s">
        <v>79</v>
      </c>
      <c r="D50" s="66" t="s">
        <v>78</v>
      </c>
      <c r="E50" s="77">
        <v>9.3770421275999993</v>
      </c>
      <c r="F50" s="77">
        <v>10.741822214000001</v>
      </c>
      <c r="G50" s="77">
        <v>8.4220414390999991</v>
      </c>
      <c r="H50" s="77">
        <v>8.6548375294</v>
      </c>
      <c r="I50" s="77">
        <v>8.2590847663000009</v>
      </c>
      <c r="J50" s="77">
        <v>7.4053460502000004</v>
      </c>
      <c r="K50" s="77">
        <v>7.3291433293999999</v>
      </c>
      <c r="L50" s="77">
        <v>7.2207820386000003</v>
      </c>
      <c r="M50" s="77">
        <v>7.0254549927000003</v>
      </c>
      <c r="N50" s="77">
        <v>6.5813048307999997</v>
      </c>
      <c r="O50" s="77">
        <v>4.9120575194000002</v>
      </c>
      <c r="P50" s="77">
        <v>5.2280815946999999</v>
      </c>
      <c r="Q50" s="77">
        <v>5.0310340865000001</v>
      </c>
      <c r="R50" s="77">
        <v>4.5288349017999998</v>
      </c>
      <c r="S50" s="77">
        <v>4.1584012512999999</v>
      </c>
      <c r="T50" s="77">
        <v>4.0487385886</v>
      </c>
      <c r="U50" s="77">
        <v>3.9961173410000002</v>
      </c>
      <c r="V50" s="77">
        <v>3.6352205830000002</v>
      </c>
      <c r="W50" s="77">
        <v>3.3075281286</v>
      </c>
      <c r="X50" s="154">
        <v>3.1</v>
      </c>
      <c r="Z50" s="205"/>
      <c r="AA50" s="8"/>
      <c r="AB50" s="8"/>
      <c r="AC50" s="8"/>
      <c r="AD50" s="8"/>
      <c r="AE50" s="8"/>
      <c r="AF50" s="8"/>
      <c r="AG50" s="8"/>
      <c r="AH50" s="8"/>
      <c r="AI50" s="8"/>
      <c r="AJ50" s="8"/>
      <c r="AK50" s="8"/>
      <c r="AL50" s="8"/>
      <c r="AM50" s="8"/>
      <c r="AN50" s="8"/>
      <c r="AO50" s="8"/>
      <c r="AP50" s="8"/>
      <c r="AQ50" s="8"/>
      <c r="AR50" s="8"/>
      <c r="AS50" s="8"/>
    </row>
    <row r="51" spans="1:45" x14ac:dyDescent="0.35">
      <c r="A51" s="3" t="s">
        <v>73</v>
      </c>
      <c r="B51" s="87" t="s">
        <v>82</v>
      </c>
      <c r="C51" s="70" t="s">
        <v>83</v>
      </c>
      <c r="D51" s="75" t="s">
        <v>77</v>
      </c>
      <c r="E51" s="87">
        <v>619</v>
      </c>
      <c r="F51" s="87">
        <v>667</v>
      </c>
      <c r="G51" s="87">
        <v>569</v>
      </c>
      <c r="H51" s="87">
        <v>558</v>
      </c>
      <c r="I51" s="87">
        <v>562</v>
      </c>
      <c r="J51" s="87">
        <v>548</v>
      </c>
      <c r="K51" s="87">
        <v>481</v>
      </c>
      <c r="L51" s="75">
        <v>517</v>
      </c>
      <c r="M51" s="75">
        <v>502</v>
      </c>
      <c r="N51" s="75">
        <v>470</v>
      </c>
      <c r="O51" s="75">
        <v>328</v>
      </c>
      <c r="P51" s="75">
        <v>344</v>
      </c>
      <c r="Q51" s="75">
        <v>314</v>
      </c>
      <c r="R51" s="75">
        <v>312</v>
      </c>
      <c r="S51" s="75">
        <v>293</v>
      </c>
      <c r="T51" s="75">
        <v>240</v>
      </c>
      <c r="U51" s="75">
        <v>221</v>
      </c>
      <c r="V51" s="75">
        <v>191</v>
      </c>
      <c r="W51" s="75">
        <v>179</v>
      </c>
      <c r="X51" s="160">
        <v>171</v>
      </c>
      <c r="Z51" s="205"/>
    </row>
    <row r="52" spans="1:45" x14ac:dyDescent="0.35">
      <c r="A52" s="3" t="s">
        <v>73</v>
      </c>
      <c r="B52" s="87" t="s">
        <v>82</v>
      </c>
      <c r="C52" s="72" t="s">
        <v>83</v>
      </c>
      <c r="D52" s="73" t="s">
        <v>78</v>
      </c>
      <c r="E52" s="78">
        <v>14.543622762</v>
      </c>
      <c r="F52" s="78">
        <v>15.420093515</v>
      </c>
      <c r="G52" s="78">
        <v>12.903775931</v>
      </c>
      <c r="H52" s="78">
        <v>12.421032949000001</v>
      </c>
      <c r="I52" s="78">
        <v>12.336692484</v>
      </c>
      <c r="J52" s="78">
        <v>11.889912429000001</v>
      </c>
      <c r="K52" s="78">
        <v>10.283939352000001</v>
      </c>
      <c r="L52" s="74">
        <v>10.867362682</v>
      </c>
      <c r="M52" s="74">
        <v>10.369010786</v>
      </c>
      <c r="N52" s="74">
        <v>9.5331030919999993</v>
      </c>
      <c r="O52" s="74">
        <v>6.5274632069000003</v>
      </c>
      <c r="P52" s="74">
        <v>6.6966210679999998</v>
      </c>
      <c r="Q52" s="74">
        <v>6.0094566647000001</v>
      </c>
      <c r="R52" s="74">
        <v>5.8755966697000002</v>
      </c>
      <c r="S52" s="74">
        <v>5.5441193639000002</v>
      </c>
      <c r="T52" s="74">
        <v>4.5611759167999999</v>
      </c>
      <c r="U52" s="74">
        <v>4.1668285005000003</v>
      </c>
      <c r="V52" s="74">
        <v>3.5047832952000002</v>
      </c>
      <c r="W52" s="74">
        <v>3.2210274430000001</v>
      </c>
      <c r="X52" s="150">
        <v>3.0770709092000001</v>
      </c>
      <c r="Z52" s="205"/>
      <c r="AA52" s="8"/>
      <c r="AB52" s="8"/>
      <c r="AC52" s="8"/>
      <c r="AD52" s="8"/>
      <c r="AE52" s="8"/>
      <c r="AF52" s="8"/>
      <c r="AG52" s="8"/>
      <c r="AH52" s="8"/>
      <c r="AI52" s="8"/>
      <c r="AJ52" s="8"/>
      <c r="AK52" s="8"/>
      <c r="AL52" s="8"/>
      <c r="AM52" s="8"/>
      <c r="AN52" s="8"/>
      <c r="AO52" s="8"/>
      <c r="AP52" s="8"/>
      <c r="AQ52" s="8"/>
      <c r="AR52" s="8"/>
      <c r="AS52" s="8"/>
    </row>
    <row r="53" spans="1:45" x14ac:dyDescent="0.35">
      <c r="A53" s="3" t="s">
        <v>73</v>
      </c>
      <c r="B53" s="87" t="s">
        <v>82</v>
      </c>
      <c r="C53" s="69" t="s">
        <v>84</v>
      </c>
      <c r="D53" s="75" t="s">
        <v>77</v>
      </c>
      <c r="E53" s="75">
        <v>456</v>
      </c>
      <c r="F53" s="75">
        <v>535</v>
      </c>
      <c r="G53" s="75">
        <v>434</v>
      </c>
      <c r="H53" s="75">
        <v>431</v>
      </c>
      <c r="I53" s="75">
        <v>388</v>
      </c>
      <c r="J53" s="75">
        <v>422</v>
      </c>
      <c r="K53" s="75">
        <v>434</v>
      </c>
      <c r="L53" s="75">
        <v>472</v>
      </c>
      <c r="M53" s="75">
        <v>398</v>
      </c>
      <c r="N53" s="75">
        <v>408</v>
      </c>
      <c r="O53" s="75">
        <v>335</v>
      </c>
      <c r="P53" s="75">
        <v>328</v>
      </c>
      <c r="Q53" s="75">
        <v>312</v>
      </c>
      <c r="R53" s="75">
        <v>337</v>
      </c>
      <c r="S53" s="75">
        <v>287</v>
      </c>
      <c r="T53" s="75">
        <v>282</v>
      </c>
      <c r="U53" s="75">
        <v>275</v>
      </c>
      <c r="V53" s="75">
        <v>255</v>
      </c>
      <c r="W53" s="75">
        <v>234</v>
      </c>
      <c r="X53" s="160">
        <v>211</v>
      </c>
      <c r="Z53" s="205"/>
    </row>
    <row r="54" spans="1:45" x14ac:dyDescent="0.35">
      <c r="A54" s="135" t="s">
        <v>73</v>
      </c>
      <c r="B54" s="88" t="s">
        <v>82</v>
      </c>
      <c r="C54" s="72" t="s">
        <v>84</v>
      </c>
      <c r="D54" s="73" t="s">
        <v>78</v>
      </c>
      <c r="E54" s="74">
        <v>18.338816881</v>
      </c>
      <c r="F54" s="74">
        <v>21.32637283</v>
      </c>
      <c r="G54" s="74">
        <v>17.127754500000002</v>
      </c>
      <c r="H54" s="74">
        <v>16.826899613999998</v>
      </c>
      <c r="I54" s="74">
        <v>14.987778007999999</v>
      </c>
      <c r="J54" s="74">
        <v>16.171184634999999</v>
      </c>
      <c r="K54" s="74">
        <v>16.52044424</v>
      </c>
      <c r="L54" s="74">
        <v>17.833744163999999</v>
      </c>
      <c r="M54" s="74">
        <v>14.923112226000001</v>
      </c>
      <c r="N54" s="74">
        <v>15.189992178000001</v>
      </c>
      <c r="O54" s="74">
        <v>12.371050264999999</v>
      </c>
      <c r="P54" s="74">
        <v>12.010177893</v>
      </c>
      <c r="Q54" s="74">
        <v>11.324576145</v>
      </c>
      <c r="R54" s="74">
        <v>12.134174443999999</v>
      </c>
      <c r="S54" s="74">
        <v>10.215566245</v>
      </c>
      <c r="T54" s="74">
        <v>9.9461742676</v>
      </c>
      <c r="U54" s="74">
        <v>9.6056110740000005</v>
      </c>
      <c r="V54" s="74">
        <v>8.8189399012000003</v>
      </c>
      <c r="W54" s="74">
        <v>8.0079915648999993</v>
      </c>
      <c r="X54" s="150">
        <v>7.2208812828999998</v>
      </c>
      <c r="Z54" s="205"/>
      <c r="AA54" s="8"/>
      <c r="AB54" s="8"/>
      <c r="AC54" s="8"/>
      <c r="AD54" s="8"/>
      <c r="AE54" s="8"/>
      <c r="AF54" s="8"/>
      <c r="AG54" s="8"/>
      <c r="AH54" s="8"/>
      <c r="AI54" s="8"/>
      <c r="AJ54" s="8"/>
      <c r="AK54" s="8"/>
      <c r="AL54" s="8"/>
      <c r="AM54" s="8"/>
      <c r="AN54" s="8"/>
      <c r="AO54" s="8"/>
      <c r="AP54" s="8"/>
      <c r="AQ54" s="8"/>
      <c r="AR54" s="8"/>
      <c r="AS54" s="8"/>
    </row>
    <row r="55" spans="1:45" x14ac:dyDescent="0.35">
      <c r="A55" s="49" t="s">
        <v>74</v>
      </c>
      <c r="B55" s="83" t="s">
        <v>75</v>
      </c>
      <c r="C55" s="54" t="s">
        <v>76</v>
      </c>
      <c r="D55" s="55" t="s">
        <v>77</v>
      </c>
      <c r="E55" s="55">
        <v>274</v>
      </c>
      <c r="F55" s="55">
        <v>255</v>
      </c>
      <c r="G55" s="55">
        <v>217</v>
      </c>
      <c r="H55" s="55">
        <v>208</v>
      </c>
      <c r="I55" s="55">
        <v>159</v>
      </c>
      <c r="J55" s="55">
        <v>173</v>
      </c>
      <c r="K55" s="55">
        <v>122</v>
      </c>
      <c r="L55" s="55">
        <v>131</v>
      </c>
      <c r="M55" s="55">
        <v>101</v>
      </c>
      <c r="N55" s="55">
        <v>78</v>
      </c>
      <c r="O55" s="55">
        <v>56</v>
      </c>
      <c r="P55" s="55">
        <v>86</v>
      </c>
      <c r="Q55" s="55">
        <v>78</v>
      </c>
      <c r="R55" s="55">
        <v>92</v>
      </c>
      <c r="S55" s="55">
        <v>149</v>
      </c>
      <c r="T55" s="55">
        <v>104</v>
      </c>
      <c r="U55" s="55">
        <v>132</v>
      </c>
      <c r="V55" s="55">
        <v>116</v>
      </c>
      <c r="W55" s="55">
        <v>126</v>
      </c>
      <c r="X55" s="156">
        <v>113</v>
      </c>
      <c r="Z55" s="205"/>
    </row>
    <row r="56" spans="1:45" x14ac:dyDescent="0.35">
      <c r="A56" s="10" t="s">
        <v>74</v>
      </c>
      <c r="B56" s="84" t="s">
        <v>75</v>
      </c>
      <c r="C56" s="57" t="s">
        <v>76</v>
      </c>
      <c r="D56" s="58" t="s">
        <v>78</v>
      </c>
      <c r="E56" s="59">
        <v>17.213087978000001</v>
      </c>
      <c r="F56" s="59">
        <v>15.914930639</v>
      </c>
      <c r="G56" s="59">
        <v>13.459768318</v>
      </c>
      <c r="H56" s="59">
        <v>12.813673175</v>
      </c>
      <c r="I56" s="59">
        <v>9.7235395885999996</v>
      </c>
      <c r="J56" s="59">
        <v>10.539288702</v>
      </c>
      <c r="K56" s="59">
        <v>7.3690988316999997</v>
      </c>
      <c r="L56" s="59">
        <v>7.8415832576</v>
      </c>
      <c r="M56" s="59">
        <v>5.9881446592999996</v>
      </c>
      <c r="N56" s="59">
        <v>4.5734764167000002</v>
      </c>
      <c r="O56" s="59">
        <v>3.2421892188000001</v>
      </c>
      <c r="P56" s="59">
        <v>4.9223189388000002</v>
      </c>
      <c r="Q56" s="59">
        <v>4.4348848039000002</v>
      </c>
      <c r="R56" s="59">
        <v>5.1910269713000003</v>
      </c>
      <c r="S56" s="59">
        <v>8.4191683557000001</v>
      </c>
      <c r="T56" s="59">
        <v>5.8621107543999997</v>
      </c>
      <c r="U56" s="59">
        <v>7.3928457416000004</v>
      </c>
      <c r="V56" s="59">
        <v>6.4654896130999999</v>
      </c>
      <c r="W56" s="59">
        <v>7.0093964853999999</v>
      </c>
      <c r="X56" s="143">
        <v>6.3</v>
      </c>
      <c r="Z56" s="205"/>
      <c r="AA56" s="8"/>
      <c r="AB56" s="8"/>
      <c r="AC56" s="8"/>
      <c r="AD56" s="8"/>
      <c r="AE56" s="8"/>
      <c r="AF56" s="8"/>
      <c r="AG56" s="8"/>
      <c r="AH56" s="8"/>
      <c r="AI56" s="8"/>
      <c r="AJ56" s="8"/>
      <c r="AK56" s="8"/>
      <c r="AL56" s="8"/>
      <c r="AM56" s="8"/>
      <c r="AN56" s="8"/>
      <c r="AO56" s="8"/>
      <c r="AP56" s="8"/>
      <c r="AQ56" s="8"/>
      <c r="AR56" s="8"/>
      <c r="AS56" s="8"/>
    </row>
    <row r="57" spans="1:45" x14ac:dyDescent="0.35">
      <c r="A57" s="10" t="s">
        <v>74</v>
      </c>
      <c r="B57" s="84" t="s">
        <v>75</v>
      </c>
      <c r="C57" s="56" t="s">
        <v>79</v>
      </c>
      <c r="D57" s="60" t="s">
        <v>77</v>
      </c>
      <c r="E57" s="129">
        <v>1925</v>
      </c>
      <c r="F57" s="129">
        <v>1789</v>
      </c>
      <c r="G57" s="129">
        <v>1383</v>
      </c>
      <c r="H57" s="129">
        <v>1328</v>
      </c>
      <c r="I57" s="129">
        <v>1178</v>
      </c>
      <c r="J57" s="129">
        <v>1167</v>
      </c>
      <c r="K57" s="129">
        <v>1098</v>
      </c>
      <c r="L57" s="130">
        <v>1115</v>
      </c>
      <c r="M57" s="130">
        <v>916</v>
      </c>
      <c r="N57" s="130">
        <v>740</v>
      </c>
      <c r="O57" s="130">
        <v>661</v>
      </c>
      <c r="P57" s="130">
        <v>658</v>
      </c>
      <c r="Q57" s="130">
        <v>663</v>
      </c>
      <c r="R57" s="130">
        <v>714</v>
      </c>
      <c r="S57" s="130">
        <v>606</v>
      </c>
      <c r="T57" s="130">
        <v>511</v>
      </c>
      <c r="U57" s="130">
        <v>519</v>
      </c>
      <c r="V57" s="130">
        <v>482</v>
      </c>
      <c r="W57" s="130">
        <v>572</v>
      </c>
      <c r="X57" s="161">
        <v>477</v>
      </c>
      <c r="Z57" s="205"/>
    </row>
    <row r="58" spans="1:45" x14ac:dyDescent="0.35">
      <c r="A58" s="10" t="s">
        <v>74</v>
      </c>
      <c r="B58" s="89" t="s">
        <v>75</v>
      </c>
      <c r="C58" s="56" t="s">
        <v>79</v>
      </c>
      <c r="D58" s="58" t="s">
        <v>78</v>
      </c>
      <c r="E58" s="90">
        <v>37.372269349</v>
      </c>
      <c r="F58" s="90">
        <v>34.194163596999999</v>
      </c>
      <c r="G58" s="90">
        <v>25.941388219</v>
      </c>
      <c r="H58" s="90">
        <v>24.454519656999999</v>
      </c>
      <c r="I58" s="90">
        <v>21.382861218999999</v>
      </c>
      <c r="J58" s="90">
        <v>20.925033511999999</v>
      </c>
      <c r="K58" s="90">
        <v>19.438162742999999</v>
      </c>
      <c r="L58" s="90">
        <v>19.447275297000001</v>
      </c>
      <c r="M58" s="90">
        <v>15.734270839000001</v>
      </c>
      <c r="N58" s="90">
        <v>12.519705847999999</v>
      </c>
      <c r="O58" s="90">
        <v>11.006339052</v>
      </c>
      <c r="P58" s="90">
        <v>10.750242779000001</v>
      </c>
      <c r="Q58" s="90">
        <v>10.656791052000001</v>
      </c>
      <c r="R58" s="90">
        <v>11.306252167</v>
      </c>
      <c r="S58" s="90">
        <v>9.5817154305999992</v>
      </c>
      <c r="T58" s="90">
        <v>8.0816617921000002</v>
      </c>
      <c r="U58" s="90">
        <v>8.1332741176999992</v>
      </c>
      <c r="V58" s="90">
        <v>7.3620853825000001</v>
      </c>
      <c r="W58" s="90">
        <v>8.5606610386999993</v>
      </c>
      <c r="X58" s="162">
        <v>7.1</v>
      </c>
      <c r="Z58" s="205"/>
      <c r="AA58" s="8"/>
      <c r="AB58" s="8"/>
      <c r="AC58" s="8"/>
      <c r="AD58" s="8"/>
      <c r="AE58" s="8"/>
      <c r="AF58" s="8"/>
      <c r="AG58" s="8"/>
      <c r="AH58" s="8"/>
      <c r="AI58" s="8"/>
      <c r="AJ58" s="8"/>
      <c r="AK58" s="8"/>
      <c r="AL58" s="8"/>
      <c r="AM58" s="8"/>
      <c r="AN58" s="8"/>
      <c r="AO58" s="8"/>
      <c r="AP58" s="8"/>
      <c r="AQ58" s="8"/>
      <c r="AR58" s="8"/>
      <c r="AS58" s="8"/>
    </row>
    <row r="59" spans="1:45" x14ac:dyDescent="0.35">
      <c r="A59" s="10" t="s">
        <v>74</v>
      </c>
      <c r="B59" s="79" t="s">
        <v>80</v>
      </c>
      <c r="C59" s="62" t="s">
        <v>81</v>
      </c>
      <c r="D59" s="68" t="s">
        <v>77</v>
      </c>
      <c r="E59" s="85">
        <v>240</v>
      </c>
      <c r="F59" s="85">
        <v>199</v>
      </c>
      <c r="G59" s="85">
        <v>166</v>
      </c>
      <c r="H59" s="85">
        <v>167</v>
      </c>
      <c r="I59" s="85">
        <v>177</v>
      </c>
      <c r="J59" s="85">
        <v>204</v>
      </c>
      <c r="K59" s="85">
        <v>157</v>
      </c>
      <c r="L59" s="68">
        <v>163</v>
      </c>
      <c r="M59" s="68">
        <v>103</v>
      </c>
      <c r="N59" s="68">
        <v>153</v>
      </c>
      <c r="O59" s="68">
        <v>70</v>
      </c>
      <c r="P59" s="68">
        <v>110</v>
      </c>
      <c r="Q59" s="68">
        <v>151</v>
      </c>
      <c r="R59" s="68">
        <v>102</v>
      </c>
      <c r="S59" s="68">
        <v>205</v>
      </c>
      <c r="T59" s="68">
        <v>155</v>
      </c>
      <c r="U59" s="68">
        <v>135</v>
      </c>
      <c r="V59" s="68">
        <v>147</v>
      </c>
      <c r="W59" s="68">
        <v>165</v>
      </c>
      <c r="X59" s="159">
        <v>188</v>
      </c>
      <c r="Z59" s="205"/>
    </row>
    <row r="60" spans="1:45" x14ac:dyDescent="0.35">
      <c r="A60" s="10" t="s">
        <v>74</v>
      </c>
      <c r="B60" s="85" t="s">
        <v>80</v>
      </c>
      <c r="C60" s="65" t="s">
        <v>81</v>
      </c>
      <c r="D60" s="66" t="s">
        <v>78</v>
      </c>
      <c r="E60" s="67">
        <v>33.167037493000002</v>
      </c>
      <c r="F60" s="67">
        <v>27.482809434</v>
      </c>
      <c r="G60" s="67">
        <v>22.996435552000001</v>
      </c>
      <c r="H60" s="67">
        <v>23.213369789000001</v>
      </c>
      <c r="I60" s="67">
        <v>24.586918925999999</v>
      </c>
      <c r="J60" s="67">
        <v>28.329438035999999</v>
      </c>
      <c r="K60" s="67">
        <v>21.857893065999999</v>
      </c>
      <c r="L60" s="67">
        <v>22.746397208000001</v>
      </c>
      <c r="M60" s="67">
        <v>14.351720256</v>
      </c>
      <c r="N60" s="67">
        <v>21.214083378000002</v>
      </c>
      <c r="O60" s="67">
        <v>9.6201153864000002</v>
      </c>
      <c r="P60" s="67">
        <v>14.857857578000001</v>
      </c>
      <c r="Q60" s="67">
        <v>20.096623501</v>
      </c>
      <c r="R60" s="67">
        <v>13.374014814000001</v>
      </c>
      <c r="S60" s="67">
        <v>26.415823722999999</v>
      </c>
      <c r="T60" s="67">
        <v>19.649752667000001</v>
      </c>
      <c r="U60" s="67">
        <v>16.808878075999999</v>
      </c>
      <c r="V60" s="67">
        <v>17.991951356000001</v>
      </c>
      <c r="W60" s="67">
        <v>19.944686735000001</v>
      </c>
      <c r="X60" s="147">
        <v>22.7</v>
      </c>
      <c r="Z60" s="205"/>
      <c r="AA60" s="8"/>
      <c r="AB60" s="8"/>
      <c r="AC60" s="8"/>
      <c r="AD60" s="8"/>
      <c r="AE60" s="8"/>
      <c r="AF60" s="8"/>
      <c r="AG60" s="8"/>
      <c r="AH60" s="8"/>
      <c r="AI60" s="8"/>
      <c r="AJ60" s="8"/>
      <c r="AK60" s="8"/>
      <c r="AL60" s="8"/>
      <c r="AM60" s="8"/>
      <c r="AN60" s="8"/>
      <c r="AO60" s="8"/>
      <c r="AP60" s="8"/>
      <c r="AQ60" s="8"/>
      <c r="AR60" s="8"/>
      <c r="AS60" s="8"/>
    </row>
    <row r="61" spans="1:45" x14ac:dyDescent="0.35">
      <c r="A61" s="10" t="s">
        <v>74</v>
      </c>
      <c r="B61" s="85" t="s">
        <v>80</v>
      </c>
      <c r="C61" s="64" t="s">
        <v>79</v>
      </c>
      <c r="D61" s="68" t="s">
        <v>77</v>
      </c>
      <c r="E61" s="68">
        <v>372</v>
      </c>
      <c r="F61" s="68">
        <v>319</v>
      </c>
      <c r="G61" s="68">
        <v>338</v>
      </c>
      <c r="H61" s="68">
        <v>294</v>
      </c>
      <c r="I61" s="68">
        <v>236</v>
      </c>
      <c r="J61" s="68">
        <v>358</v>
      </c>
      <c r="K61" s="68">
        <v>349</v>
      </c>
      <c r="L61" s="68">
        <v>349</v>
      </c>
      <c r="M61" s="68">
        <v>339</v>
      </c>
      <c r="N61" s="68">
        <v>267</v>
      </c>
      <c r="O61" s="68">
        <v>250</v>
      </c>
      <c r="P61" s="68">
        <v>275</v>
      </c>
      <c r="Q61" s="68">
        <v>196</v>
      </c>
      <c r="R61" s="68">
        <v>247</v>
      </c>
      <c r="S61" s="68">
        <v>273</v>
      </c>
      <c r="T61" s="68">
        <v>245</v>
      </c>
      <c r="U61" s="68">
        <v>222</v>
      </c>
      <c r="V61" s="68">
        <v>166</v>
      </c>
      <c r="W61" s="68">
        <v>215</v>
      </c>
      <c r="X61" s="159">
        <v>192</v>
      </c>
      <c r="Z61" s="205"/>
    </row>
    <row r="62" spans="1:45" x14ac:dyDescent="0.35">
      <c r="A62" s="10" t="s">
        <v>74</v>
      </c>
      <c r="B62" s="86" t="s">
        <v>80</v>
      </c>
      <c r="C62" s="65" t="s">
        <v>79</v>
      </c>
      <c r="D62" s="66" t="s">
        <v>78</v>
      </c>
      <c r="E62" s="77">
        <v>7.2220697131999998</v>
      </c>
      <c r="F62" s="77">
        <v>6.0972264882999996</v>
      </c>
      <c r="G62" s="77">
        <v>6.3399777426000004</v>
      </c>
      <c r="H62" s="77">
        <v>5.4138770928</v>
      </c>
      <c r="I62" s="77">
        <v>4.2838329777000004</v>
      </c>
      <c r="J62" s="77">
        <v>6.4191619514999996</v>
      </c>
      <c r="K62" s="77">
        <v>6.1784324202000001</v>
      </c>
      <c r="L62" s="77">
        <v>6.0870843754999999</v>
      </c>
      <c r="M62" s="77">
        <v>5.8230543826999996</v>
      </c>
      <c r="N62" s="77">
        <v>4.5172452181000002</v>
      </c>
      <c r="O62" s="77">
        <v>4.1627606096000003</v>
      </c>
      <c r="P62" s="77">
        <v>4.4928826203999996</v>
      </c>
      <c r="Q62" s="77">
        <v>3.1504239007999999</v>
      </c>
      <c r="R62" s="77">
        <v>3.9112665061</v>
      </c>
      <c r="S62" s="77">
        <v>4.3165153673000001</v>
      </c>
      <c r="T62" s="77">
        <v>3.8747693524</v>
      </c>
      <c r="U62" s="77">
        <v>3.478972744</v>
      </c>
      <c r="V62" s="77">
        <v>2.5354899865</v>
      </c>
      <c r="W62" s="77">
        <v>3.2177309848000002</v>
      </c>
      <c r="X62" s="154">
        <v>2.9</v>
      </c>
      <c r="Z62" s="205"/>
      <c r="AA62" s="8"/>
      <c r="AB62" s="8"/>
      <c r="AC62" s="8"/>
      <c r="AD62" s="8"/>
      <c r="AE62" s="8"/>
      <c r="AF62" s="8"/>
      <c r="AG62" s="8"/>
      <c r="AH62" s="8"/>
      <c r="AI62" s="8"/>
      <c r="AJ62" s="8"/>
      <c r="AK62" s="8"/>
      <c r="AL62" s="8"/>
      <c r="AM62" s="8"/>
      <c r="AN62" s="8"/>
      <c r="AO62" s="8"/>
      <c r="AP62" s="8"/>
      <c r="AQ62" s="8"/>
      <c r="AR62" s="8"/>
      <c r="AS62" s="8"/>
    </row>
    <row r="63" spans="1:45" x14ac:dyDescent="0.35">
      <c r="A63" s="10" t="s">
        <v>74</v>
      </c>
      <c r="B63" s="87" t="s">
        <v>82</v>
      </c>
      <c r="C63" s="70" t="s">
        <v>83</v>
      </c>
      <c r="D63" s="75" t="s">
        <v>77</v>
      </c>
      <c r="E63" s="131">
        <v>1570</v>
      </c>
      <c r="F63" s="131">
        <v>1417</v>
      </c>
      <c r="G63" s="131">
        <v>1126</v>
      </c>
      <c r="H63" s="131">
        <v>1014</v>
      </c>
      <c r="I63" s="131">
        <v>900</v>
      </c>
      <c r="J63" s="131">
        <v>865</v>
      </c>
      <c r="K63" s="131">
        <v>739</v>
      </c>
      <c r="L63" s="132">
        <v>753</v>
      </c>
      <c r="M63" s="132">
        <v>624</v>
      </c>
      <c r="N63" s="132">
        <v>479</v>
      </c>
      <c r="O63" s="132">
        <v>391</v>
      </c>
      <c r="P63" s="132">
        <v>428</v>
      </c>
      <c r="Q63" s="132">
        <v>392</v>
      </c>
      <c r="R63" s="132">
        <v>491</v>
      </c>
      <c r="S63" s="132">
        <v>450</v>
      </c>
      <c r="T63" s="132">
        <v>308</v>
      </c>
      <c r="U63" s="132">
        <v>323</v>
      </c>
      <c r="V63" s="132">
        <v>304</v>
      </c>
      <c r="W63" s="132">
        <v>388</v>
      </c>
      <c r="X63" s="163">
        <v>343</v>
      </c>
      <c r="Z63" s="205"/>
    </row>
    <row r="64" spans="1:45" x14ac:dyDescent="0.35">
      <c r="A64" s="10" t="s">
        <v>74</v>
      </c>
      <c r="B64" s="87" t="s">
        <v>82</v>
      </c>
      <c r="C64" s="72" t="s">
        <v>83</v>
      </c>
      <c r="D64" s="73" t="s">
        <v>78</v>
      </c>
      <c r="E64" s="78">
        <v>36.887702320999999</v>
      </c>
      <c r="F64" s="78">
        <v>32.759029251000001</v>
      </c>
      <c r="G64" s="78">
        <v>25.535415989000001</v>
      </c>
      <c r="H64" s="78">
        <v>22.571554499000001</v>
      </c>
      <c r="I64" s="78">
        <v>19.756269103000001</v>
      </c>
      <c r="J64" s="78">
        <v>18.767836225</v>
      </c>
      <c r="K64" s="78">
        <v>15.800064825</v>
      </c>
      <c r="L64" s="74">
        <v>15.828093036</v>
      </c>
      <c r="M64" s="74">
        <v>12.888969583</v>
      </c>
      <c r="N64" s="74">
        <v>9.7156518746000007</v>
      </c>
      <c r="O64" s="74">
        <v>7.7812137619000001</v>
      </c>
      <c r="P64" s="74">
        <v>8.3318424915999998</v>
      </c>
      <c r="Q64" s="74">
        <v>7.5022516324000001</v>
      </c>
      <c r="R64" s="74">
        <v>9.2465319385000004</v>
      </c>
      <c r="S64" s="74">
        <v>8.5148590914</v>
      </c>
      <c r="T64" s="74">
        <v>5.8535090931999996</v>
      </c>
      <c r="U64" s="74">
        <v>6.0899801160999996</v>
      </c>
      <c r="V64" s="74">
        <v>5.5782938310999999</v>
      </c>
      <c r="W64" s="74">
        <v>6.9818918875999998</v>
      </c>
      <c r="X64" s="150">
        <v>6.1721363851</v>
      </c>
      <c r="Z64" s="205"/>
      <c r="AA64" s="8"/>
      <c r="AB64" s="8"/>
      <c r="AC64" s="8"/>
      <c r="AD64" s="8"/>
      <c r="AE64" s="8"/>
      <c r="AF64" s="8"/>
      <c r="AG64" s="8"/>
      <c r="AH64" s="8"/>
      <c r="AI64" s="8"/>
      <c r="AJ64" s="8"/>
      <c r="AK64" s="8"/>
      <c r="AL64" s="8"/>
      <c r="AM64" s="8"/>
      <c r="AN64" s="8"/>
      <c r="AO64" s="8"/>
      <c r="AP64" s="8"/>
      <c r="AQ64" s="8"/>
      <c r="AR64" s="8"/>
      <c r="AS64" s="8"/>
    </row>
    <row r="65" spans="1:45" x14ac:dyDescent="0.35">
      <c r="A65" s="10" t="s">
        <v>74</v>
      </c>
      <c r="B65" s="87" t="s">
        <v>82</v>
      </c>
      <c r="C65" s="69" t="s">
        <v>84</v>
      </c>
      <c r="D65" s="75" t="s">
        <v>77</v>
      </c>
      <c r="E65" s="75">
        <v>261</v>
      </c>
      <c r="F65" s="75">
        <v>211</v>
      </c>
      <c r="G65" s="75">
        <v>203</v>
      </c>
      <c r="H65" s="75">
        <v>181</v>
      </c>
      <c r="I65" s="75">
        <v>187</v>
      </c>
      <c r="J65" s="75">
        <v>259</v>
      </c>
      <c r="K65" s="75">
        <v>297</v>
      </c>
      <c r="L65" s="75">
        <v>286</v>
      </c>
      <c r="M65" s="75">
        <v>265</v>
      </c>
      <c r="N65" s="75">
        <v>236</v>
      </c>
      <c r="O65" s="75">
        <v>207</v>
      </c>
      <c r="P65" s="75">
        <v>206</v>
      </c>
      <c r="Q65" s="75">
        <v>217</v>
      </c>
      <c r="R65" s="75">
        <v>219</v>
      </c>
      <c r="S65" s="75">
        <v>192</v>
      </c>
      <c r="T65" s="75">
        <v>221</v>
      </c>
      <c r="U65" s="75">
        <v>239</v>
      </c>
      <c r="V65" s="75">
        <v>205</v>
      </c>
      <c r="W65" s="75">
        <v>217</v>
      </c>
      <c r="X65" s="160">
        <v>192</v>
      </c>
      <c r="Z65" s="205"/>
    </row>
    <row r="66" spans="1:45" ht="15" thickBot="1" x14ac:dyDescent="0.4">
      <c r="A66" s="133" t="s">
        <v>74</v>
      </c>
      <c r="B66" s="91" t="s">
        <v>82</v>
      </c>
      <c r="C66" s="80" t="s">
        <v>84</v>
      </c>
      <c r="D66" s="81" t="s">
        <v>78</v>
      </c>
      <c r="E66" s="82">
        <v>10.496559661999999</v>
      </c>
      <c r="F66" s="82">
        <v>8.4109619947999992</v>
      </c>
      <c r="G66" s="82">
        <v>8.0113690404</v>
      </c>
      <c r="H66" s="82">
        <v>7.0665170074999999</v>
      </c>
      <c r="I66" s="82">
        <v>7.2234909471000002</v>
      </c>
      <c r="J66" s="82">
        <v>9.9249687688999995</v>
      </c>
      <c r="K66" s="82">
        <v>11.305465298</v>
      </c>
      <c r="L66" s="82">
        <v>10.806039896</v>
      </c>
      <c r="M66" s="82">
        <v>9.9362430652999993</v>
      </c>
      <c r="N66" s="82">
        <v>8.7863680244999998</v>
      </c>
      <c r="O66" s="82">
        <v>7.6442012087000002</v>
      </c>
      <c r="P66" s="82">
        <v>7.5429775793999996</v>
      </c>
      <c r="Q66" s="82">
        <v>7.8763878957999998</v>
      </c>
      <c r="R66" s="82">
        <v>7.8854130659999999</v>
      </c>
      <c r="S66" s="82">
        <v>6.8341070348999997</v>
      </c>
      <c r="T66" s="82">
        <v>7.7946968550999998</v>
      </c>
      <c r="U66" s="82">
        <v>8.3481492606999996</v>
      </c>
      <c r="V66" s="82">
        <v>7.0897359990000002</v>
      </c>
      <c r="W66" s="82">
        <v>7.4262143999000001</v>
      </c>
      <c r="X66" s="155">
        <v>6.5706597456000004</v>
      </c>
      <c r="Z66" s="205"/>
      <c r="AA66" s="8"/>
      <c r="AB66" s="8"/>
      <c r="AC66" s="8"/>
      <c r="AD66" s="8"/>
      <c r="AE66" s="8"/>
      <c r="AF66" s="8"/>
      <c r="AG66" s="8"/>
      <c r="AH66" s="8"/>
      <c r="AI66" s="8"/>
      <c r="AJ66" s="8"/>
      <c r="AK66" s="8"/>
      <c r="AL66" s="8"/>
      <c r="AM66" s="8"/>
      <c r="AN66" s="8"/>
      <c r="AO66" s="8"/>
      <c r="AP66" s="8"/>
      <c r="AQ66" s="8"/>
      <c r="AR66" s="8"/>
      <c r="AS66" s="8"/>
    </row>
    <row r="68" spans="1:45" x14ac:dyDescent="0.35">
      <c r="A68" s="107" t="s">
        <v>42</v>
      </c>
    </row>
    <row r="69" spans="1:45" x14ac:dyDescent="0.35">
      <c r="A69" s="107" t="s">
        <v>31</v>
      </c>
    </row>
    <row r="70" spans="1:45" x14ac:dyDescent="0.35">
      <c r="A70" s="107" t="s">
        <v>30</v>
      </c>
    </row>
    <row r="71" spans="1:45" x14ac:dyDescent="0.35">
      <c r="A71" s="111"/>
      <c r="C71" s="9"/>
    </row>
    <row r="72" spans="1:45" x14ac:dyDescent="0.35">
      <c r="A72" t="s">
        <v>34</v>
      </c>
      <c r="B72" s="15"/>
      <c r="C72" s="15"/>
    </row>
    <row r="73" spans="1:45" x14ac:dyDescent="0.35">
      <c r="A73" s="112" t="s">
        <v>35</v>
      </c>
      <c r="B73" s="16"/>
      <c r="C73" s="16"/>
      <c r="D73" s="16"/>
      <c r="E73" s="16"/>
    </row>
    <row r="74" spans="1:45" x14ac:dyDescent="0.35">
      <c r="A74" s="107" t="s">
        <v>43</v>
      </c>
      <c r="G74" s="8"/>
      <c r="H74" s="8"/>
      <c r="I74" s="8"/>
      <c r="J74" s="8"/>
      <c r="K74" s="8"/>
      <c r="L74" s="8"/>
      <c r="M74" s="8"/>
      <c r="N74" s="8"/>
      <c r="O74" s="8"/>
      <c r="P74" s="8"/>
      <c r="Q74" s="8"/>
      <c r="R74" s="8"/>
      <c r="S74" s="8"/>
      <c r="T74" s="8"/>
      <c r="U74" s="8"/>
      <c r="V74" s="8"/>
      <c r="W74" s="8"/>
      <c r="X74" s="8"/>
      <c r="Y74" s="8"/>
      <c r="Z74" s="8"/>
    </row>
    <row r="76" spans="1:45" x14ac:dyDescent="0.35">
      <c r="A76" s="110" t="s">
        <v>36</v>
      </c>
    </row>
    <row r="77" spans="1:45" x14ac:dyDescent="0.35">
      <c r="A77" s="52" t="s">
        <v>46</v>
      </c>
    </row>
    <row r="78" spans="1:45" x14ac:dyDescent="0.35">
      <c r="A78" s="111" t="s">
        <v>37</v>
      </c>
    </row>
    <row r="137" spans="26:45" x14ac:dyDescent="0.35">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row>
    <row r="138" spans="26:45" x14ac:dyDescent="0.35">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row>
    <row r="139" spans="26:45" x14ac:dyDescent="0.35">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row>
    <row r="140" spans="26:45" x14ac:dyDescent="0.35">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row>
    <row r="141" spans="26:45" x14ac:dyDescent="0.35">
      <c r="Z141" s="122"/>
      <c r="AA141" s="122"/>
      <c r="AB141" s="122"/>
      <c r="AC141" s="122"/>
      <c r="AD141" s="122"/>
      <c r="AE141" s="122"/>
      <c r="AF141" s="122"/>
      <c r="AG141" s="122"/>
      <c r="AH141" s="122"/>
      <c r="AI141" s="122"/>
      <c r="AJ141" s="122"/>
      <c r="AK141" s="122"/>
      <c r="AL141" s="122"/>
      <c r="AM141" s="122"/>
      <c r="AN141" s="122"/>
      <c r="AO141" s="122"/>
      <c r="AP141" s="122"/>
      <c r="AQ141" s="122"/>
      <c r="AR141" s="122"/>
      <c r="AS141" s="122"/>
    </row>
    <row r="142" spans="26:45" x14ac:dyDescent="0.35">
      <c r="Z142" s="122"/>
      <c r="AA142" s="122"/>
      <c r="AB142" s="122"/>
      <c r="AC142" s="122"/>
      <c r="AD142" s="122"/>
      <c r="AE142" s="122"/>
      <c r="AF142" s="122"/>
      <c r="AG142" s="122"/>
      <c r="AH142" s="122"/>
      <c r="AI142" s="122"/>
      <c r="AJ142" s="122"/>
      <c r="AK142" s="122"/>
      <c r="AL142" s="122"/>
      <c r="AM142" s="122"/>
      <c r="AN142" s="122"/>
      <c r="AO142" s="122"/>
      <c r="AP142" s="122"/>
      <c r="AQ142" s="122"/>
      <c r="AR142" s="122"/>
      <c r="AS142" s="122"/>
    </row>
    <row r="143" spans="26:45" x14ac:dyDescent="0.35">
      <c r="Z143" s="122"/>
      <c r="AA143" s="122"/>
      <c r="AB143" s="122"/>
      <c r="AC143" s="122"/>
      <c r="AD143" s="122"/>
      <c r="AE143" s="122"/>
      <c r="AF143" s="122"/>
      <c r="AG143" s="122"/>
      <c r="AH143" s="122"/>
      <c r="AI143" s="122"/>
      <c r="AJ143" s="122"/>
      <c r="AK143" s="122"/>
      <c r="AL143" s="122"/>
      <c r="AM143" s="122"/>
      <c r="AN143" s="122"/>
      <c r="AO143" s="122"/>
      <c r="AP143" s="122"/>
      <c r="AQ143" s="122"/>
      <c r="AR143" s="122"/>
      <c r="AS143" s="122"/>
    </row>
    <row r="144" spans="26:45" x14ac:dyDescent="0.35">
      <c r="Z144" s="122"/>
      <c r="AA144" s="122"/>
      <c r="AB144" s="122"/>
      <c r="AC144" s="122"/>
      <c r="AD144" s="122"/>
      <c r="AE144" s="122"/>
      <c r="AF144" s="122"/>
      <c r="AG144" s="122"/>
      <c r="AH144" s="122"/>
      <c r="AI144" s="122"/>
      <c r="AJ144" s="122"/>
      <c r="AK144" s="122"/>
      <c r="AL144" s="122"/>
      <c r="AM144" s="122"/>
      <c r="AN144" s="122"/>
      <c r="AO144" s="122"/>
      <c r="AP144" s="122"/>
      <c r="AQ144" s="122"/>
      <c r="AR144" s="122"/>
      <c r="AS144" s="122"/>
    </row>
    <row r="145" spans="26:45" x14ac:dyDescent="0.35">
      <c r="Z145" s="122"/>
      <c r="AA145" s="122"/>
      <c r="AB145" s="122"/>
      <c r="AC145" s="122"/>
      <c r="AD145" s="122"/>
      <c r="AE145" s="122"/>
      <c r="AF145" s="122"/>
      <c r="AG145" s="122"/>
      <c r="AH145" s="122"/>
      <c r="AI145" s="122"/>
      <c r="AJ145" s="122"/>
      <c r="AK145" s="122"/>
      <c r="AL145" s="122"/>
      <c r="AM145" s="122"/>
      <c r="AN145" s="122"/>
      <c r="AO145" s="122"/>
      <c r="AP145" s="122"/>
      <c r="AQ145" s="122"/>
      <c r="AR145" s="122"/>
      <c r="AS145" s="122"/>
    </row>
    <row r="146" spans="26:45" x14ac:dyDescent="0.35">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row>
    <row r="147" spans="26:45" x14ac:dyDescent="0.35">
      <c r="Z147" s="122"/>
      <c r="AA147" s="122"/>
      <c r="AB147" s="122"/>
      <c r="AC147" s="122"/>
      <c r="AD147" s="122"/>
      <c r="AE147" s="122"/>
      <c r="AF147" s="122"/>
      <c r="AG147" s="122"/>
      <c r="AH147" s="122"/>
      <c r="AI147" s="122"/>
      <c r="AJ147" s="122"/>
      <c r="AK147" s="122"/>
      <c r="AL147" s="122"/>
      <c r="AM147" s="122"/>
      <c r="AN147" s="122"/>
      <c r="AO147" s="122"/>
      <c r="AP147" s="122"/>
      <c r="AQ147" s="122"/>
      <c r="AR147" s="122"/>
      <c r="AS147" s="122"/>
    </row>
    <row r="148" spans="26:45" x14ac:dyDescent="0.35">
      <c r="Z148" s="122"/>
      <c r="AA148" s="122"/>
      <c r="AB148" s="122"/>
      <c r="AC148" s="122"/>
      <c r="AD148" s="122"/>
      <c r="AE148" s="122"/>
      <c r="AF148" s="122"/>
      <c r="AG148" s="122"/>
      <c r="AH148" s="122"/>
      <c r="AI148" s="122"/>
      <c r="AJ148" s="122"/>
      <c r="AK148" s="122"/>
      <c r="AL148" s="122"/>
      <c r="AM148" s="122"/>
      <c r="AN148" s="122"/>
      <c r="AO148" s="122"/>
      <c r="AP148" s="122"/>
      <c r="AQ148" s="122"/>
      <c r="AR148" s="122"/>
      <c r="AS148" s="122"/>
    </row>
    <row r="149" spans="26:45" x14ac:dyDescent="0.35">
      <c r="Z149" s="122"/>
      <c r="AA149" s="122"/>
      <c r="AB149" s="122"/>
      <c r="AC149" s="122"/>
      <c r="AD149" s="122"/>
      <c r="AE149" s="122"/>
      <c r="AF149" s="122"/>
      <c r="AG149" s="122"/>
      <c r="AH149" s="122"/>
      <c r="AI149" s="122"/>
      <c r="AJ149" s="122"/>
      <c r="AK149" s="122"/>
      <c r="AL149" s="122"/>
      <c r="AM149" s="122"/>
      <c r="AN149" s="122"/>
      <c r="AO149" s="122"/>
      <c r="AP149" s="122"/>
      <c r="AQ149" s="122"/>
      <c r="AR149" s="122"/>
      <c r="AS149" s="122"/>
    </row>
    <row r="150" spans="26:45" x14ac:dyDescent="0.35">
      <c r="Z150" s="122"/>
      <c r="AA150" s="122"/>
      <c r="AB150" s="122"/>
      <c r="AC150" s="122"/>
      <c r="AD150" s="122"/>
      <c r="AE150" s="122"/>
      <c r="AF150" s="122"/>
      <c r="AG150" s="122"/>
      <c r="AH150" s="122"/>
      <c r="AI150" s="122"/>
      <c r="AJ150" s="122"/>
      <c r="AK150" s="122"/>
      <c r="AL150" s="122"/>
      <c r="AM150" s="122"/>
      <c r="AN150" s="122"/>
      <c r="AO150" s="122"/>
      <c r="AP150" s="122"/>
      <c r="AQ150" s="122"/>
      <c r="AR150" s="122"/>
      <c r="AS150" s="122"/>
    </row>
    <row r="151" spans="26:45" x14ac:dyDescent="0.35">
      <c r="Z151" s="122"/>
      <c r="AA151" s="122"/>
      <c r="AB151" s="122"/>
      <c r="AC151" s="122"/>
      <c r="AD151" s="122"/>
      <c r="AE151" s="122"/>
      <c r="AF151" s="122"/>
      <c r="AG151" s="122"/>
      <c r="AH151" s="122"/>
      <c r="AI151" s="122"/>
      <c r="AJ151" s="122"/>
      <c r="AK151" s="122"/>
      <c r="AL151" s="122"/>
      <c r="AM151" s="122"/>
      <c r="AN151" s="122"/>
      <c r="AO151" s="122"/>
      <c r="AP151" s="122"/>
      <c r="AQ151" s="122"/>
      <c r="AR151" s="122"/>
      <c r="AS151" s="122"/>
    </row>
    <row r="152" spans="26:45" x14ac:dyDescent="0.35">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row>
    <row r="153" spans="26:45" x14ac:dyDescent="0.35">
      <c r="Z153" s="122"/>
      <c r="AA153" s="122"/>
      <c r="AB153" s="122"/>
      <c r="AC153" s="122"/>
      <c r="AD153" s="122"/>
      <c r="AE153" s="122"/>
      <c r="AF153" s="122"/>
      <c r="AG153" s="122"/>
      <c r="AH153" s="122"/>
      <c r="AI153" s="122"/>
      <c r="AJ153" s="122"/>
      <c r="AK153" s="122"/>
      <c r="AL153" s="122"/>
      <c r="AM153" s="122"/>
      <c r="AN153" s="122"/>
      <c r="AO153" s="122"/>
      <c r="AP153" s="122"/>
      <c r="AQ153" s="122"/>
      <c r="AR153" s="122"/>
      <c r="AS153" s="122"/>
    </row>
    <row r="154" spans="26:45" x14ac:dyDescent="0.35">
      <c r="Z154" s="122"/>
      <c r="AA154" s="122"/>
      <c r="AB154" s="122"/>
      <c r="AC154" s="122"/>
      <c r="AD154" s="122"/>
      <c r="AE154" s="122"/>
      <c r="AF154" s="122"/>
      <c r="AG154" s="122"/>
      <c r="AH154" s="122"/>
      <c r="AI154" s="122"/>
      <c r="AJ154" s="122"/>
      <c r="AK154" s="122"/>
      <c r="AL154" s="122"/>
      <c r="AM154" s="122"/>
      <c r="AN154" s="122"/>
      <c r="AO154" s="122"/>
      <c r="AP154" s="122"/>
      <c r="AQ154" s="122"/>
      <c r="AR154" s="122"/>
      <c r="AS154" s="122"/>
    </row>
    <row r="155" spans="26:45" x14ac:dyDescent="0.35">
      <c r="Z155" s="122"/>
      <c r="AA155" s="122"/>
      <c r="AB155" s="122"/>
      <c r="AC155" s="122"/>
      <c r="AD155" s="122"/>
      <c r="AE155" s="122"/>
      <c r="AF155" s="122"/>
      <c r="AG155" s="122"/>
      <c r="AH155" s="122"/>
      <c r="AI155" s="122"/>
      <c r="AJ155" s="122"/>
      <c r="AK155" s="122"/>
      <c r="AL155" s="122"/>
      <c r="AM155" s="122"/>
      <c r="AN155" s="122"/>
      <c r="AO155" s="122"/>
      <c r="AP155" s="122"/>
      <c r="AQ155" s="122"/>
      <c r="AR155" s="122"/>
      <c r="AS155" s="122"/>
    </row>
    <row r="156" spans="26:45" x14ac:dyDescent="0.35">
      <c r="Z156" s="122"/>
      <c r="AA156" s="122"/>
      <c r="AB156" s="122"/>
      <c r="AC156" s="122"/>
      <c r="AD156" s="122"/>
      <c r="AE156" s="122"/>
      <c r="AF156" s="122"/>
      <c r="AG156" s="122"/>
      <c r="AH156" s="122"/>
      <c r="AI156" s="122"/>
      <c r="AJ156" s="122"/>
      <c r="AK156" s="122"/>
      <c r="AL156" s="122"/>
      <c r="AM156" s="122"/>
      <c r="AN156" s="122"/>
      <c r="AO156" s="122"/>
      <c r="AP156" s="122"/>
      <c r="AQ156" s="122"/>
      <c r="AR156" s="122"/>
      <c r="AS156" s="122"/>
    </row>
    <row r="157" spans="26:45" x14ac:dyDescent="0.35">
      <c r="Z157" s="122"/>
      <c r="AA157" s="122"/>
      <c r="AB157" s="122"/>
      <c r="AC157" s="122"/>
      <c r="AD157" s="122"/>
      <c r="AE157" s="122"/>
      <c r="AF157" s="122"/>
      <c r="AG157" s="122"/>
      <c r="AH157" s="122"/>
      <c r="AI157" s="122"/>
      <c r="AJ157" s="122"/>
      <c r="AK157" s="122"/>
      <c r="AL157" s="122"/>
      <c r="AM157" s="122"/>
      <c r="AN157" s="122"/>
      <c r="AO157" s="122"/>
      <c r="AP157" s="122"/>
      <c r="AQ157" s="122"/>
      <c r="AR157" s="122"/>
      <c r="AS157" s="122"/>
    </row>
    <row r="158" spans="26:45" x14ac:dyDescent="0.35">
      <c r="Z158" s="122"/>
      <c r="AA158" s="122"/>
      <c r="AB158" s="122"/>
      <c r="AC158" s="122"/>
      <c r="AD158" s="122"/>
      <c r="AE158" s="122"/>
      <c r="AF158" s="122"/>
      <c r="AG158" s="122"/>
      <c r="AH158" s="122"/>
      <c r="AI158" s="122"/>
      <c r="AJ158" s="122"/>
      <c r="AK158" s="122"/>
      <c r="AL158" s="122"/>
      <c r="AM158" s="122"/>
      <c r="AN158" s="122"/>
      <c r="AO158" s="122"/>
      <c r="AP158" s="122"/>
      <c r="AQ158" s="122"/>
      <c r="AR158" s="122"/>
      <c r="AS158" s="122"/>
    </row>
    <row r="159" spans="26:45" x14ac:dyDescent="0.35">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row>
    <row r="160" spans="26:45" x14ac:dyDescent="0.35">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row>
    <row r="161" spans="26:45" x14ac:dyDescent="0.35">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row>
    <row r="162" spans="26:45" x14ac:dyDescent="0.35">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row>
    <row r="163" spans="26:45" x14ac:dyDescent="0.35">
      <c r="Z163" s="122"/>
      <c r="AA163" s="122"/>
      <c r="AB163" s="122"/>
      <c r="AC163" s="122"/>
      <c r="AD163" s="122"/>
      <c r="AE163" s="122"/>
      <c r="AF163" s="122"/>
      <c r="AG163" s="122"/>
      <c r="AH163" s="122"/>
      <c r="AI163" s="122"/>
      <c r="AJ163" s="122"/>
      <c r="AK163" s="122"/>
      <c r="AL163" s="122"/>
      <c r="AM163" s="122"/>
      <c r="AN163" s="122"/>
      <c r="AO163" s="122"/>
      <c r="AP163" s="122"/>
      <c r="AQ163" s="122"/>
      <c r="AR163" s="122"/>
      <c r="AS163" s="122"/>
    </row>
    <row r="164" spans="26:45" x14ac:dyDescent="0.35">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row>
    <row r="165" spans="26:45" x14ac:dyDescent="0.35">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row>
    <row r="166" spans="26:45" x14ac:dyDescent="0.35">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row>
    <row r="167" spans="26:45" x14ac:dyDescent="0.35">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row>
    <row r="168" spans="26:45" x14ac:dyDescent="0.35">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row>
    <row r="169" spans="26:45" x14ac:dyDescent="0.35">
      <c r="Z169" s="122"/>
      <c r="AA169" s="122"/>
      <c r="AB169" s="122"/>
      <c r="AC169" s="122"/>
      <c r="AD169" s="122"/>
      <c r="AE169" s="122"/>
      <c r="AF169" s="122"/>
      <c r="AG169" s="122"/>
      <c r="AH169" s="122"/>
      <c r="AI169" s="122"/>
      <c r="AJ169" s="122"/>
      <c r="AK169" s="122"/>
      <c r="AL169" s="122"/>
      <c r="AM169" s="122"/>
      <c r="AN169" s="122"/>
      <c r="AO169" s="122"/>
      <c r="AP169" s="122"/>
      <c r="AQ169" s="122"/>
      <c r="AR169" s="122"/>
      <c r="AS169" s="122"/>
    </row>
  </sheetData>
  <mergeCells count="1">
    <mergeCell ref="A1:G1"/>
  </mergeCells>
  <conditionalFormatting sqref="AU7:BN66">
    <cfRule type="containsText" dxfId="0" priority="2" operator="containsText" text="false">
      <formula>NOT(ISERROR(SEARCH("false",AU7)))</formula>
    </cfRule>
  </conditionalFormatting>
  <hyperlinks>
    <hyperlink ref="A73" r:id="rId1" display="https://www.bocsar.nsw.gov.au/Pages/bocsar_crime_stats/bocsar_explanatorynotes.aspx" xr:uid="{72398B10-9DC5-408A-8A19-FC011AB8700D}"/>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3089F-F4E4-4983-97CF-F3D1804326E7}">
  <dimension ref="A1:AJ110"/>
  <sheetViews>
    <sheetView workbookViewId="0"/>
  </sheetViews>
  <sheetFormatPr defaultRowHeight="14.5" x14ac:dyDescent="0.35"/>
  <cols>
    <col min="1" max="1" width="39.90625" customWidth="1"/>
    <col min="2" max="2" width="44.08984375" customWidth="1"/>
    <col min="23" max="26" width="10.6328125" customWidth="1"/>
    <col min="28" max="30" width="12.36328125" customWidth="1"/>
    <col min="32" max="32" width="9.36328125" bestFit="1" customWidth="1"/>
  </cols>
  <sheetData>
    <row r="1" spans="1:33" x14ac:dyDescent="0.35">
      <c r="A1" s="140" t="s">
        <v>85</v>
      </c>
    </row>
    <row r="3" spans="1:33" x14ac:dyDescent="0.35">
      <c r="A3" s="1" t="s">
        <v>86</v>
      </c>
    </row>
    <row r="4" spans="1:33" x14ac:dyDescent="0.35">
      <c r="AB4" s="243">
        <v>2025</v>
      </c>
      <c r="AC4" s="243"/>
      <c r="AD4" s="243"/>
    </row>
    <row r="5" spans="1:33" ht="39.5" customHeight="1" x14ac:dyDescent="0.35">
      <c r="A5" s="171" t="s">
        <v>21</v>
      </c>
      <c r="B5" s="172" t="s">
        <v>87</v>
      </c>
      <c r="C5" s="173">
        <v>2006</v>
      </c>
      <c r="D5" s="174">
        <v>2007</v>
      </c>
      <c r="E5" s="174">
        <v>2008</v>
      </c>
      <c r="F5" s="174">
        <v>2009</v>
      </c>
      <c r="G5" s="174">
        <v>2010</v>
      </c>
      <c r="H5" s="174">
        <v>2011</v>
      </c>
      <c r="I5" s="174">
        <v>2012</v>
      </c>
      <c r="J5" s="174">
        <v>2013</v>
      </c>
      <c r="K5" s="174">
        <v>2014</v>
      </c>
      <c r="L5" s="174">
        <v>2015</v>
      </c>
      <c r="M5" s="174">
        <v>2016</v>
      </c>
      <c r="N5" s="174">
        <v>2017</v>
      </c>
      <c r="O5" s="174">
        <v>2018</v>
      </c>
      <c r="P5" s="174">
        <v>2019</v>
      </c>
      <c r="Q5" s="174">
        <v>2020</v>
      </c>
      <c r="R5" s="174">
        <v>2021</v>
      </c>
      <c r="S5" s="174">
        <v>2022</v>
      </c>
      <c r="T5" s="174">
        <v>2023</v>
      </c>
      <c r="U5" s="174">
        <v>2024</v>
      </c>
      <c r="V5" s="175">
        <v>2025</v>
      </c>
      <c r="W5" s="176" t="s">
        <v>88</v>
      </c>
      <c r="X5" s="176" t="s">
        <v>89</v>
      </c>
      <c r="Y5" s="176" t="s">
        <v>90</v>
      </c>
      <c r="Z5" s="176" t="s">
        <v>91</v>
      </c>
      <c r="AB5" s="176" t="s">
        <v>92</v>
      </c>
      <c r="AC5" s="176" t="s">
        <v>93</v>
      </c>
      <c r="AD5" s="176" t="s">
        <v>94</v>
      </c>
    </row>
    <row r="6" spans="1:33" s="1" customFormat="1" x14ac:dyDescent="0.35">
      <c r="A6" s="177" t="s">
        <v>95</v>
      </c>
      <c r="B6" s="177" t="s">
        <v>96</v>
      </c>
      <c r="C6" s="177">
        <v>193</v>
      </c>
      <c r="D6" s="177">
        <v>181</v>
      </c>
      <c r="E6" s="177">
        <v>160</v>
      </c>
      <c r="F6" s="177">
        <v>135</v>
      </c>
      <c r="G6" s="177">
        <v>141</v>
      </c>
      <c r="H6" s="177">
        <v>133</v>
      </c>
      <c r="I6" s="177">
        <v>133</v>
      </c>
      <c r="J6" s="177">
        <v>145</v>
      </c>
      <c r="K6" s="177">
        <v>117</v>
      </c>
      <c r="L6" s="177">
        <v>129</v>
      </c>
      <c r="M6" s="177">
        <v>96</v>
      </c>
      <c r="N6" s="177">
        <v>101</v>
      </c>
      <c r="O6" s="177">
        <v>81</v>
      </c>
      <c r="P6" s="177">
        <v>83</v>
      </c>
      <c r="Q6" s="177">
        <v>77</v>
      </c>
      <c r="R6" s="177">
        <v>64</v>
      </c>
      <c r="S6" s="177">
        <v>48</v>
      </c>
      <c r="T6" s="177">
        <v>56</v>
      </c>
      <c r="U6" s="177">
        <v>33</v>
      </c>
      <c r="V6" s="177">
        <v>41</v>
      </c>
      <c r="W6" s="178" t="s">
        <v>97</v>
      </c>
      <c r="X6" s="179">
        <v>-0.10535452290915481</v>
      </c>
      <c r="Y6" s="179">
        <v>-9.02001789422191E-2</v>
      </c>
      <c r="Z6" s="179">
        <v>-7.8297276155765427E-2</v>
      </c>
      <c r="AB6" s="180">
        <v>0.48352968176435029</v>
      </c>
      <c r="AC6" s="181">
        <v>1</v>
      </c>
      <c r="AD6" s="182">
        <v>8479314</v>
      </c>
      <c r="AF6" s="203"/>
    </row>
    <row r="7" spans="1:33" s="1" customFormat="1" x14ac:dyDescent="0.35">
      <c r="A7" s="177" t="s">
        <v>95</v>
      </c>
      <c r="B7" s="177" t="s">
        <v>98</v>
      </c>
      <c r="C7" s="177">
        <v>53</v>
      </c>
      <c r="D7" s="177">
        <v>57</v>
      </c>
      <c r="E7" s="177">
        <v>51</v>
      </c>
      <c r="F7" s="177">
        <v>43</v>
      </c>
      <c r="G7" s="177">
        <v>43</v>
      </c>
      <c r="H7" s="177">
        <v>38</v>
      </c>
      <c r="I7" s="177">
        <v>53</v>
      </c>
      <c r="J7" s="177">
        <v>56</v>
      </c>
      <c r="K7" s="177">
        <v>48</v>
      </c>
      <c r="L7" s="177">
        <v>58</v>
      </c>
      <c r="M7" s="177">
        <v>34</v>
      </c>
      <c r="N7" s="177">
        <v>38</v>
      </c>
      <c r="O7" s="177">
        <v>44</v>
      </c>
      <c r="P7" s="177">
        <v>41</v>
      </c>
      <c r="Q7" s="177">
        <v>37</v>
      </c>
      <c r="R7" s="177">
        <v>25</v>
      </c>
      <c r="S7" s="177">
        <v>20</v>
      </c>
      <c r="T7" s="177">
        <v>35</v>
      </c>
      <c r="U7" s="177">
        <v>21</v>
      </c>
      <c r="V7" s="177">
        <v>19</v>
      </c>
      <c r="W7" s="183" t="s">
        <v>69</v>
      </c>
      <c r="X7" s="183" t="s">
        <v>69</v>
      </c>
      <c r="Y7" s="183" t="s">
        <v>69</v>
      </c>
      <c r="Z7" s="183" t="s">
        <v>69</v>
      </c>
      <c r="AB7" s="180">
        <v>0.68889825951667627</v>
      </c>
      <c r="AC7" s="181">
        <v>1.4247279649988747</v>
      </c>
      <c r="AD7" s="182">
        <v>2758027</v>
      </c>
      <c r="AF7" s="203"/>
    </row>
    <row r="8" spans="1:33" s="1" customFormat="1" x14ac:dyDescent="0.35">
      <c r="A8" s="177" t="s">
        <v>95</v>
      </c>
      <c r="B8" s="177" t="s">
        <v>99</v>
      </c>
      <c r="C8" s="177">
        <v>140</v>
      </c>
      <c r="D8" s="177">
        <v>123</v>
      </c>
      <c r="E8" s="177">
        <v>109</v>
      </c>
      <c r="F8" s="177">
        <v>92</v>
      </c>
      <c r="G8" s="177">
        <v>98</v>
      </c>
      <c r="H8" s="177">
        <v>95</v>
      </c>
      <c r="I8" s="177">
        <v>80</v>
      </c>
      <c r="J8" s="177">
        <v>88</v>
      </c>
      <c r="K8" s="177">
        <v>69</v>
      </c>
      <c r="L8" s="177">
        <v>71</v>
      </c>
      <c r="M8" s="177">
        <v>62</v>
      </c>
      <c r="N8" s="177">
        <v>63</v>
      </c>
      <c r="O8" s="177">
        <v>37</v>
      </c>
      <c r="P8" s="177">
        <v>42</v>
      </c>
      <c r="Q8" s="177">
        <v>39</v>
      </c>
      <c r="R8" s="177">
        <v>38</v>
      </c>
      <c r="S8" s="177">
        <v>28</v>
      </c>
      <c r="T8" s="177">
        <v>21</v>
      </c>
      <c r="U8" s="177">
        <v>12</v>
      </c>
      <c r="V8" s="177">
        <v>22</v>
      </c>
      <c r="W8" s="183" t="s">
        <v>69</v>
      </c>
      <c r="X8" s="183" t="s">
        <v>69</v>
      </c>
      <c r="Y8" s="183" t="s">
        <v>69</v>
      </c>
      <c r="Z8" s="183" t="s">
        <v>69</v>
      </c>
      <c r="AB8" s="180">
        <v>0.39588046785153691</v>
      </c>
      <c r="AC8" s="181">
        <v>0.81873043740977725</v>
      </c>
      <c r="AD8" s="182">
        <v>5557233</v>
      </c>
      <c r="AF8" s="203"/>
    </row>
    <row r="9" spans="1:33" x14ac:dyDescent="0.35">
      <c r="A9" s="184" t="s">
        <v>95</v>
      </c>
      <c r="B9" s="184" t="s">
        <v>100</v>
      </c>
      <c r="C9" s="184">
        <v>4</v>
      </c>
      <c r="D9" s="184">
        <v>2</v>
      </c>
      <c r="E9" s="184">
        <v>6</v>
      </c>
      <c r="F9" s="184">
        <v>4</v>
      </c>
      <c r="G9" s="184">
        <v>3</v>
      </c>
      <c r="H9" s="184">
        <v>2</v>
      </c>
      <c r="I9" s="184">
        <v>6</v>
      </c>
      <c r="J9" s="184">
        <v>1</v>
      </c>
      <c r="K9" s="184">
        <v>4</v>
      </c>
      <c r="L9" s="184">
        <v>3</v>
      </c>
      <c r="M9" s="184">
        <v>0</v>
      </c>
      <c r="N9" s="184">
        <v>3</v>
      </c>
      <c r="O9" s="184">
        <v>5</v>
      </c>
      <c r="P9" s="184">
        <v>7</v>
      </c>
      <c r="Q9" s="184">
        <v>1</v>
      </c>
      <c r="R9" s="184">
        <v>1</v>
      </c>
      <c r="S9" s="184">
        <v>0</v>
      </c>
      <c r="T9" s="184">
        <v>3</v>
      </c>
      <c r="U9" s="184">
        <v>0</v>
      </c>
      <c r="V9" s="184">
        <v>1</v>
      </c>
      <c r="W9" s="185" t="s">
        <v>69</v>
      </c>
      <c r="X9" s="185" t="s">
        <v>69</v>
      </c>
      <c r="Y9" s="185" t="s">
        <v>69</v>
      </c>
      <c r="Z9" s="185" t="s">
        <v>69</v>
      </c>
      <c r="AB9" s="180">
        <v>0.40636035223315331</v>
      </c>
      <c r="AC9" s="186">
        <v>0.8404041521306117</v>
      </c>
      <c r="AD9" s="187">
        <v>246087</v>
      </c>
      <c r="AF9" s="203"/>
      <c r="AG9" s="1"/>
    </row>
    <row r="10" spans="1:33" x14ac:dyDescent="0.35">
      <c r="A10" s="184" t="s">
        <v>95</v>
      </c>
      <c r="B10" s="184" t="s">
        <v>101</v>
      </c>
      <c r="C10" s="184">
        <v>4</v>
      </c>
      <c r="D10" s="184">
        <v>3</v>
      </c>
      <c r="E10" s="184">
        <v>4</v>
      </c>
      <c r="F10" s="184">
        <v>6</v>
      </c>
      <c r="G10" s="184">
        <v>3</v>
      </c>
      <c r="H10" s="184">
        <v>3</v>
      </c>
      <c r="I10" s="184">
        <v>5</v>
      </c>
      <c r="J10" s="184">
        <v>5</v>
      </c>
      <c r="K10" s="184">
        <v>3</v>
      </c>
      <c r="L10" s="184">
        <v>5</v>
      </c>
      <c r="M10" s="184">
        <v>5</v>
      </c>
      <c r="N10" s="184">
        <v>3</v>
      </c>
      <c r="O10" s="184">
        <v>4</v>
      </c>
      <c r="P10" s="184">
        <v>6</v>
      </c>
      <c r="Q10" s="184">
        <v>5</v>
      </c>
      <c r="R10" s="184">
        <v>3</v>
      </c>
      <c r="S10" s="184">
        <v>2</v>
      </c>
      <c r="T10" s="184">
        <v>2</v>
      </c>
      <c r="U10" s="184">
        <v>1</v>
      </c>
      <c r="V10" s="184">
        <v>0</v>
      </c>
      <c r="W10" s="185" t="s">
        <v>69</v>
      </c>
      <c r="X10" s="185" t="s">
        <v>69</v>
      </c>
      <c r="Y10" s="185" t="s">
        <v>69</v>
      </c>
      <c r="Z10" s="185" t="s">
        <v>69</v>
      </c>
      <c r="AB10" s="180">
        <v>0</v>
      </c>
      <c r="AC10" s="186">
        <v>0</v>
      </c>
      <c r="AD10" s="187">
        <v>216000</v>
      </c>
      <c r="AF10" s="203"/>
      <c r="AG10" s="1"/>
    </row>
    <row r="11" spans="1:33" x14ac:dyDescent="0.35">
      <c r="A11" s="184" t="s">
        <v>95</v>
      </c>
      <c r="B11" s="184" t="s">
        <v>102</v>
      </c>
      <c r="C11" s="184">
        <v>2</v>
      </c>
      <c r="D11" s="184">
        <v>1</v>
      </c>
      <c r="E11" s="184">
        <v>2</v>
      </c>
      <c r="F11" s="184">
        <v>2</v>
      </c>
      <c r="G11" s="184">
        <v>2</v>
      </c>
      <c r="H11" s="184">
        <v>2</v>
      </c>
      <c r="I11" s="184">
        <v>1</v>
      </c>
      <c r="J11" s="184">
        <v>3</v>
      </c>
      <c r="K11" s="184">
        <v>0</v>
      </c>
      <c r="L11" s="184">
        <v>6</v>
      </c>
      <c r="M11" s="184">
        <v>3</v>
      </c>
      <c r="N11" s="184">
        <v>0</v>
      </c>
      <c r="O11" s="184">
        <v>1</v>
      </c>
      <c r="P11" s="184">
        <v>4</v>
      </c>
      <c r="Q11" s="184">
        <v>1</v>
      </c>
      <c r="R11" s="184">
        <v>0</v>
      </c>
      <c r="S11" s="184">
        <v>4</v>
      </c>
      <c r="T11" s="184">
        <v>1</v>
      </c>
      <c r="U11" s="184">
        <v>1</v>
      </c>
      <c r="V11" s="184">
        <v>0</v>
      </c>
      <c r="W11" s="185" t="s">
        <v>69</v>
      </c>
      <c r="X11" s="185" t="s">
        <v>69</v>
      </c>
      <c r="Y11" s="185" t="s">
        <v>69</v>
      </c>
      <c r="Z11" s="185" t="s">
        <v>69</v>
      </c>
      <c r="AB11" s="180">
        <v>0</v>
      </c>
      <c r="AC11" s="186">
        <v>0</v>
      </c>
      <c r="AD11" s="187">
        <v>150563</v>
      </c>
      <c r="AF11" s="203"/>
      <c r="AG11" s="1"/>
    </row>
    <row r="12" spans="1:33" x14ac:dyDescent="0.35">
      <c r="A12" s="184" t="s">
        <v>95</v>
      </c>
      <c r="B12" s="184" t="s">
        <v>103</v>
      </c>
      <c r="C12" s="184">
        <v>2</v>
      </c>
      <c r="D12" s="184">
        <v>1</v>
      </c>
      <c r="E12" s="184">
        <v>5</v>
      </c>
      <c r="F12" s="184">
        <v>2</v>
      </c>
      <c r="G12" s="184">
        <v>4</v>
      </c>
      <c r="H12" s="184">
        <v>4</v>
      </c>
      <c r="I12" s="184">
        <v>2</v>
      </c>
      <c r="J12" s="184">
        <v>5</v>
      </c>
      <c r="K12" s="184">
        <v>4</v>
      </c>
      <c r="L12" s="184">
        <v>8</v>
      </c>
      <c r="M12" s="184">
        <v>1</v>
      </c>
      <c r="N12" s="184">
        <v>2</v>
      </c>
      <c r="O12" s="184">
        <v>3</v>
      </c>
      <c r="P12" s="184">
        <v>3</v>
      </c>
      <c r="Q12" s="184">
        <v>0</v>
      </c>
      <c r="R12" s="184">
        <v>1</v>
      </c>
      <c r="S12" s="184">
        <v>2</v>
      </c>
      <c r="T12" s="184">
        <v>5</v>
      </c>
      <c r="U12" s="184">
        <v>1</v>
      </c>
      <c r="V12" s="184">
        <v>1</v>
      </c>
      <c r="W12" s="185" t="s">
        <v>69</v>
      </c>
      <c r="X12" s="185" t="s">
        <v>69</v>
      </c>
      <c r="Y12" s="185" t="s">
        <v>69</v>
      </c>
      <c r="Z12" s="185" t="s">
        <v>69</v>
      </c>
      <c r="AB12" s="180">
        <v>0.84687629677932952</v>
      </c>
      <c r="AC12" s="186">
        <v>1.7514463511095424</v>
      </c>
      <c r="AD12" s="187">
        <v>118081</v>
      </c>
      <c r="AF12" s="203"/>
      <c r="AG12" s="1"/>
    </row>
    <row r="13" spans="1:33" x14ac:dyDescent="0.35">
      <c r="A13" s="184" t="s">
        <v>95</v>
      </c>
      <c r="B13" s="184" t="s">
        <v>104</v>
      </c>
      <c r="C13" s="184">
        <v>9</v>
      </c>
      <c r="D13" s="184">
        <v>11</v>
      </c>
      <c r="E13" s="184">
        <v>6</v>
      </c>
      <c r="F13" s="184">
        <v>4</v>
      </c>
      <c r="G13" s="184">
        <v>6</v>
      </c>
      <c r="H13" s="184">
        <v>6</v>
      </c>
      <c r="I13" s="184">
        <v>2</v>
      </c>
      <c r="J13" s="184">
        <v>10</v>
      </c>
      <c r="K13" s="184">
        <v>2</v>
      </c>
      <c r="L13" s="184">
        <v>4</v>
      </c>
      <c r="M13" s="184">
        <v>7</v>
      </c>
      <c r="N13" s="184">
        <v>5</v>
      </c>
      <c r="O13" s="184">
        <v>7</v>
      </c>
      <c r="P13" s="184">
        <v>3</v>
      </c>
      <c r="Q13" s="184">
        <v>8</v>
      </c>
      <c r="R13" s="184">
        <v>3</v>
      </c>
      <c r="S13" s="184">
        <v>4</v>
      </c>
      <c r="T13" s="184">
        <v>5</v>
      </c>
      <c r="U13" s="184">
        <v>2</v>
      </c>
      <c r="V13" s="184">
        <v>2</v>
      </c>
      <c r="W13" s="185" t="s">
        <v>69</v>
      </c>
      <c r="X13" s="185" t="s">
        <v>69</v>
      </c>
      <c r="Y13" s="185" t="s">
        <v>69</v>
      </c>
      <c r="Z13" s="185" t="s">
        <v>69</v>
      </c>
      <c r="AB13" s="180">
        <v>0.6442966857378486</v>
      </c>
      <c r="AC13" s="186">
        <v>1.3324863189098877</v>
      </c>
      <c r="AD13" s="187">
        <v>310416</v>
      </c>
      <c r="AF13" s="203"/>
      <c r="AG13" s="1"/>
    </row>
    <row r="14" spans="1:33" x14ac:dyDescent="0.35">
      <c r="A14" s="184" t="s">
        <v>95</v>
      </c>
      <c r="B14" s="184" t="s">
        <v>105</v>
      </c>
      <c r="C14" s="184">
        <v>4</v>
      </c>
      <c r="D14" s="184">
        <v>3</v>
      </c>
      <c r="E14" s="184">
        <v>7</v>
      </c>
      <c r="F14" s="184">
        <v>7</v>
      </c>
      <c r="G14" s="184">
        <v>3</v>
      </c>
      <c r="H14" s="184">
        <v>1</v>
      </c>
      <c r="I14" s="184">
        <v>11</v>
      </c>
      <c r="J14" s="184">
        <v>4</v>
      </c>
      <c r="K14" s="184">
        <v>9</v>
      </c>
      <c r="L14" s="184">
        <v>4</v>
      </c>
      <c r="M14" s="184">
        <v>1</v>
      </c>
      <c r="N14" s="184">
        <v>6</v>
      </c>
      <c r="O14" s="184">
        <v>2</v>
      </c>
      <c r="P14" s="184">
        <v>1</v>
      </c>
      <c r="Q14" s="184">
        <v>3</v>
      </c>
      <c r="R14" s="184">
        <v>2</v>
      </c>
      <c r="S14" s="184">
        <v>2</v>
      </c>
      <c r="T14" s="184">
        <v>2</v>
      </c>
      <c r="U14" s="184">
        <v>3</v>
      </c>
      <c r="V14" s="184">
        <v>0</v>
      </c>
      <c r="W14" s="185" t="s">
        <v>69</v>
      </c>
      <c r="X14" s="185" t="s">
        <v>69</v>
      </c>
      <c r="Y14" s="185" t="s">
        <v>69</v>
      </c>
      <c r="Z14" s="185" t="s">
        <v>69</v>
      </c>
      <c r="AB14" s="180">
        <v>0</v>
      </c>
      <c r="AC14" s="186">
        <v>0</v>
      </c>
      <c r="AD14" s="187">
        <v>326347</v>
      </c>
      <c r="AF14" s="203"/>
      <c r="AG14" s="1"/>
    </row>
    <row r="15" spans="1:33" x14ac:dyDescent="0.35">
      <c r="A15" s="184" t="s">
        <v>95</v>
      </c>
      <c r="B15" s="184" t="s">
        <v>106</v>
      </c>
      <c r="C15" s="184">
        <v>4</v>
      </c>
      <c r="D15" s="184">
        <v>6</v>
      </c>
      <c r="E15" s="184">
        <v>4</v>
      </c>
      <c r="F15" s="184">
        <v>6</v>
      </c>
      <c r="G15" s="184">
        <v>1</v>
      </c>
      <c r="H15" s="184">
        <v>4</v>
      </c>
      <c r="I15" s="184">
        <v>5</v>
      </c>
      <c r="J15" s="184">
        <v>2</v>
      </c>
      <c r="K15" s="184">
        <v>1</v>
      </c>
      <c r="L15" s="184">
        <v>2</v>
      </c>
      <c r="M15" s="184">
        <v>3</v>
      </c>
      <c r="N15" s="184">
        <v>1</v>
      </c>
      <c r="O15" s="184">
        <v>2</v>
      </c>
      <c r="P15" s="184">
        <v>4</v>
      </c>
      <c r="Q15" s="184">
        <v>3</v>
      </c>
      <c r="R15" s="184">
        <v>0</v>
      </c>
      <c r="S15" s="184">
        <v>1</v>
      </c>
      <c r="T15" s="184">
        <v>6</v>
      </c>
      <c r="U15" s="184">
        <v>0</v>
      </c>
      <c r="V15" s="184">
        <v>0</v>
      </c>
      <c r="W15" s="185" t="s">
        <v>69</v>
      </c>
      <c r="X15" s="185" t="s">
        <v>69</v>
      </c>
      <c r="Y15" s="185" t="s">
        <v>69</v>
      </c>
      <c r="Z15" s="185" t="s">
        <v>69</v>
      </c>
      <c r="AB15" s="180">
        <v>0</v>
      </c>
      <c r="AC15" s="186">
        <v>0</v>
      </c>
      <c r="AD15" s="187">
        <v>236760</v>
      </c>
      <c r="AF15" s="203"/>
      <c r="AG15" s="1"/>
    </row>
    <row r="16" spans="1:33" x14ac:dyDescent="0.35">
      <c r="A16" s="184" t="s">
        <v>95</v>
      </c>
      <c r="B16" s="184" t="s">
        <v>107</v>
      </c>
      <c r="C16" s="184">
        <v>1</v>
      </c>
      <c r="D16" s="184">
        <v>3</v>
      </c>
      <c r="E16" s="184">
        <v>1</v>
      </c>
      <c r="F16" s="184">
        <v>3</v>
      </c>
      <c r="G16" s="184">
        <v>3</v>
      </c>
      <c r="H16" s="184">
        <v>3</v>
      </c>
      <c r="I16" s="184">
        <v>2</v>
      </c>
      <c r="J16" s="184">
        <v>2</v>
      </c>
      <c r="K16" s="184">
        <v>3</v>
      </c>
      <c r="L16" s="184">
        <v>3</v>
      </c>
      <c r="M16" s="184">
        <v>1</v>
      </c>
      <c r="N16" s="184">
        <v>1</v>
      </c>
      <c r="O16" s="184">
        <v>6</v>
      </c>
      <c r="P16" s="184">
        <v>1</v>
      </c>
      <c r="Q16" s="184">
        <v>1</v>
      </c>
      <c r="R16" s="184">
        <v>3</v>
      </c>
      <c r="S16" s="184">
        <v>2</v>
      </c>
      <c r="T16" s="184">
        <v>1</v>
      </c>
      <c r="U16" s="184">
        <v>2</v>
      </c>
      <c r="V16" s="184">
        <v>0</v>
      </c>
      <c r="W16" s="185" t="s">
        <v>69</v>
      </c>
      <c r="X16" s="185" t="s">
        <v>69</v>
      </c>
      <c r="Y16" s="185" t="s">
        <v>69</v>
      </c>
      <c r="Z16" s="185" t="s">
        <v>69</v>
      </c>
      <c r="AB16" s="180">
        <v>0</v>
      </c>
      <c r="AC16" s="186">
        <v>0</v>
      </c>
      <c r="AD16" s="187">
        <v>127464</v>
      </c>
      <c r="AF16" s="203"/>
      <c r="AG16" s="1"/>
    </row>
    <row r="17" spans="1:33" x14ac:dyDescent="0.35">
      <c r="A17" s="184" t="s">
        <v>95</v>
      </c>
      <c r="B17" s="184" t="s">
        <v>108</v>
      </c>
      <c r="C17" s="184">
        <v>5</v>
      </c>
      <c r="D17" s="184">
        <v>1</v>
      </c>
      <c r="E17" s="184">
        <v>2</v>
      </c>
      <c r="F17" s="184">
        <v>1</v>
      </c>
      <c r="G17" s="184">
        <v>3</v>
      </c>
      <c r="H17" s="184">
        <v>1</v>
      </c>
      <c r="I17" s="184">
        <v>3</v>
      </c>
      <c r="J17" s="184">
        <v>4</v>
      </c>
      <c r="K17" s="184">
        <v>6</v>
      </c>
      <c r="L17" s="184">
        <v>8</v>
      </c>
      <c r="M17" s="184">
        <v>5</v>
      </c>
      <c r="N17" s="184">
        <v>2</v>
      </c>
      <c r="O17" s="184">
        <v>4</v>
      </c>
      <c r="P17" s="184">
        <v>2</v>
      </c>
      <c r="Q17" s="184">
        <v>3</v>
      </c>
      <c r="R17" s="184">
        <v>6</v>
      </c>
      <c r="S17" s="184">
        <v>1</v>
      </c>
      <c r="T17" s="184">
        <v>3</v>
      </c>
      <c r="U17" s="184">
        <v>5</v>
      </c>
      <c r="V17" s="184">
        <v>3</v>
      </c>
      <c r="W17" s="185" t="s">
        <v>69</v>
      </c>
      <c r="X17" s="185" t="s">
        <v>69</v>
      </c>
      <c r="Y17" s="185" t="s">
        <v>69</v>
      </c>
      <c r="Z17" s="185" t="s">
        <v>69</v>
      </c>
      <c r="AB17" s="180">
        <v>1.5765493538775233</v>
      </c>
      <c r="AC17" s="188">
        <v>3.2605017092743016</v>
      </c>
      <c r="AD17" s="187">
        <v>190289</v>
      </c>
      <c r="AF17" s="203"/>
      <c r="AG17" s="1"/>
    </row>
    <row r="18" spans="1:33" x14ac:dyDescent="0.35">
      <c r="A18" s="184" t="s">
        <v>95</v>
      </c>
      <c r="B18" s="184" t="s">
        <v>109</v>
      </c>
      <c r="C18" s="184">
        <v>12</v>
      </c>
      <c r="D18" s="184">
        <v>9</v>
      </c>
      <c r="E18" s="184">
        <v>8</v>
      </c>
      <c r="F18" s="184">
        <v>5</v>
      </c>
      <c r="G18" s="184">
        <v>8</v>
      </c>
      <c r="H18" s="184">
        <v>5</v>
      </c>
      <c r="I18" s="184">
        <v>8</v>
      </c>
      <c r="J18" s="184">
        <v>9</v>
      </c>
      <c r="K18" s="184">
        <v>5</v>
      </c>
      <c r="L18" s="184">
        <v>7</v>
      </c>
      <c r="M18" s="184">
        <v>7</v>
      </c>
      <c r="N18" s="184">
        <v>4</v>
      </c>
      <c r="O18" s="184">
        <v>4</v>
      </c>
      <c r="P18" s="184">
        <v>2</v>
      </c>
      <c r="Q18" s="184">
        <v>4</v>
      </c>
      <c r="R18" s="184">
        <v>3</v>
      </c>
      <c r="S18" s="184">
        <v>2</v>
      </c>
      <c r="T18" s="184">
        <v>4</v>
      </c>
      <c r="U18" s="184">
        <v>3</v>
      </c>
      <c r="V18" s="184">
        <v>5</v>
      </c>
      <c r="W18" s="185" t="s">
        <v>69</v>
      </c>
      <c r="X18" s="185" t="s">
        <v>69</v>
      </c>
      <c r="Y18" s="185" t="s">
        <v>69</v>
      </c>
      <c r="Z18" s="185" t="s">
        <v>69</v>
      </c>
      <c r="AB18" s="180">
        <v>1.2274245931701186</v>
      </c>
      <c r="AC18" s="188">
        <v>2.5384679358077293</v>
      </c>
      <c r="AD18" s="187">
        <v>407357</v>
      </c>
      <c r="AF18" s="203"/>
      <c r="AG18" s="1"/>
    </row>
    <row r="19" spans="1:33" x14ac:dyDescent="0.35">
      <c r="A19" s="184" t="s">
        <v>95</v>
      </c>
      <c r="B19" s="184" t="s">
        <v>110</v>
      </c>
      <c r="C19" s="184">
        <v>4</v>
      </c>
      <c r="D19" s="184">
        <v>9</v>
      </c>
      <c r="E19" s="184">
        <v>2</v>
      </c>
      <c r="F19" s="184">
        <v>2</v>
      </c>
      <c r="G19" s="184">
        <v>1</v>
      </c>
      <c r="H19" s="184">
        <v>2</v>
      </c>
      <c r="I19" s="184">
        <v>5</v>
      </c>
      <c r="J19" s="184">
        <v>9</v>
      </c>
      <c r="K19" s="184">
        <v>6</v>
      </c>
      <c r="L19" s="184">
        <v>1</v>
      </c>
      <c r="M19" s="184">
        <v>1</v>
      </c>
      <c r="N19" s="184">
        <v>4</v>
      </c>
      <c r="O19" s="184">
        <v>3</v>
      </c>
      <c r="P19" s="184">
        <v>5</v>
      </c>
      <c r="Q19" s="184">
        <v>4</v>
      </c>
      <c r="R19" s="184">
        <v>2</v>
      </c>
      <c r="S19" s="184">
        <v>0</v>
      </c>
      <c r="T19" s="184">
        <v>1</v>
      </c>
      <c r="U19" s="184">
        <v>0</v>
      </c>
      <c r="V19" s="184">
        <v>6</v>
      </c>
      <c r="W19" s="185" t="s">
        <v>69</v>
      </c>
      <c r="X19" s="185" t="s">
        <v>69</v>
      </c>
      <c r="Y19" s="185" t="s">
        <v>69</v>
      </c>
      <c r="Z19" s="185" t="s">
        <v>69</v>
      </c>
      <c r="AB19" s="180">
        <v>2.2830094630742246</v>
      </c>
      <c r="AC19" s="188">
        <v>4.7215497810677451</v>
      </c>
      <c r="AD19" s="187">
        <v>262811</v>
      </c>
      <c r="AF19" s="203"/>
      <c r="AG19" s="1"/>
    </row>
    <row r="20" spans="1:33" x14ac:dyDescent="0.35">
      <c r="A20" s="184" t="s">
        <v>95</v>
      </c>
      <c r="B20" s="184" t="s">
        <v>111</v>
      </c>
      <c r="C20" s="184">
        <v>1</v>
      </c>
      <c r="D20" s="184">
        <v>5</v>
      </c>
      <c r="E20" s="184">
        <v>3</v>
      </c>
      <c r="F20" s="184">
        <v>0</v>
      </c>
      <c r="G20" s="184">
        <v>2</v>
      </c>
      <c r="H20" s="184">
        <v>2</v>
      </c>
      <c r="I20" s="184">
        <v>3</v>
      </c>
      <c r="J20" s="184">
        <v>1</v>
      </c>
      <c r="K20" s="184">
        <v>2</v>
      </c>
      <c r="L20" s="184">
        <v>6</v>
      </c>
      <c r="M20" s="184">
        <v>0</v>
      </c>
      <c r="N20" s="184">
        <v>3</v>
      </c>
      <c r="O20" s="184">
        <v>3</v>
      </c>
      <c r="P20" s="184">
        <v>2</v>
      </c>
      <c r="Q20" s="184">
        <v>0</v>
      </c>
      <c r="R20" s="184">
        <v>0</v>
      </c>
      <c r="S20" s="184">
        <v>0</v>
      </c>
      <c r="T20" s="184">
        <v>1</v>
      </c>
      <c r="U20" s="184">
        <v>1</v>
      </c>
      <c r="V20" s="184">
        <v>0</v>
      </c>
      <c r="W20" s="185" t="s">
        <v>69</v>
      </c>
      <c r="X20" s="185" t="s">
        <v>69</v>
      </c>
      <c r="Y20" s="185" t="s">
        <v>69</v>
      </c>
      <c r="Z20" s="185" t="s">
        <v>69</v>
      </c>
      <c r="AB20" s="180">
        <v>0</v>
      </c>
      <c r="AC20" s="186">
        <v>0</v>
      </c>
      <c r="AD20" s="187">
        <v>165852</v>
      </c>
      <c r="AF20" s="203"/>
      <c r="AG20" s="1"/>
    </row>
    <row r="21" spans="1:33" x14ac:dyDescent="0.35">
      <c r="A21" s="184" t="s">
        <v>95</v>
      </c>
      <c r="B21" s="184" t="s">
        <v>112</v>
      </c>
      <c r="C21" s="184">
        <v>1</v>
      </c>
      <c r="D21" s="184">
        <v>3</v>
      </c>
      <c r="E21" s="184">
        <v>1</v>
      </c>
      <c r="F21" s="184">
        <v>1</v>
      </c>
      <c r="G21" s="184">
        <v>4</v>
      </c>
      <c r="H21" s="184">
        <v>3</v>
      </c>
      <c r="I21" s="184">
        <v>0</v>
      </c>
      <c r="J21" s="184">
        <v>1</v>
      </c>
      <c r="K21" s="184">
        <v>3</v>
      </c>
      <c r="L21" s="184">
        <v>1</v>
      </c>
      <c r="M21" s="184">
        <v>0</v>
      </c>
      <c r="N21" s="184">
        <v>4</v>
      </c>
      <c r="O21" s="184">
        <v>0</v>
      </c>
      <c r="P21" s="184">
        <v>1</v>
      </c>
      <c r="Q21" s="184">
        <v>4</v>
      </c>
      <c r="R21" s="184">
        <v>1</v>
      </c>
      <c r="S21" s="184">
        <v>0</v>
      </c>
      <c r="T21" s="184">
        <v>1</v>
      </c>
      <c r="U21" s="184">
        <v>2</v>
      </c>
      <c r="V21" s="184">
        <v>1</v>
      </c>
      <c r="W21" s="185" t="s">
        <v>69</v>
      </c>
      <c r="X21" s="185" t="s">
        <v>69</v>
      </c>
      <c r="Y21" s="185" t="s">
        <v>69</v>
      </c>
      <c r="Z21" s="185" t="s">
        <v>69</v>
      </c>
      <c r="AB21" s="180">
        <v>0.6095553902983164</v>
      </c>
      <c r="AC21" s="186">
        <v>1.2606369645687752</v>
      </c>
      <c r="AD21" s="187">
        <v>164054</v>
      </c>
      <c r="AF21" s="203"/>
      <c r="AG21" s="1"/>
    </row>
    <row r="22" spans="1:33" x14ac:dyDescent="0.35">
      <c r="A22" s="184" t="s">
        <v>95</v>
      </c>
      <c r="B22" s="184" t="s">
        <v>113</v>
      </c>
      <c r="C22" s="184">
        <v>5</v>
      </c>
      <c r="D22" s="184">
        <v>5</v>
      </c>
      <c r="E22" s="184">
        <v>5</v>
      </c>
      <c r="F22" s="184">
        <v>6</v>
      </c>
      <c r="G22" s="184">
        <v>3</v>
      </c>
      <c r="H22" s="184">
        <v>9</v>
      </c>
      <c r="I22" s="184">
        <v>5</v>
      </c>
      <c r="J22" s="184">
        <v>6</v>
      </c>
      <c r="K22" s="184">
        <v>5</v>
      </c>
      <c r="L22" s="184">
        <v>8</v>
      </c>
      <c r="M22" s="184">
        <v>11</v>
      </c>
      <c r="N22" s="184">
        <v>6</v>
      </c>
      <c r="O22" s="184">
        <v>3</v>
      </c>
      <c r="P22" s="184">
        <v>4</v>
      </c>
      <c r="Q22" s="184">
        <v>3</v>
      </c>
      <c r="R22" s="184">
        <v>5</v>
      </c>
      <c r="S22" s="184">
        <v>4</v>
      </c>
      <c r="T22" s="184">
        <v>4</v>
      </c>
      <c r="U22" s="184">
        <v>2</v>
      </c>
      <c r="V22" s="184">
        <v>1</v>
      </c>
      <c r="W22" s="185" t="s">
        <v>69</v>
      </c>
      <c r="X22" s="185" t="s">
        <v>69</v>
      </c>
      <c r="Y22" s="185" t="s">
        <v>69</v>
      </c>
      <c r="Z22" s="185" t="s">
        <v>69</v>
      </c>
      <c r="AB22" s="180">
        <v>0.28184654582965757</v>
      </c>
      <c r="AC22" s="186">
        <v>0.58289399070855052</v>
      </c>
      <c r="AD22" s="187">
        <v>354803</v>
      </c>
      <c r="AF22" s="203"/>
      <c r="AG22" s="1"/>
    </row>
    <row r="23" spans="1:33" x14ac:dyDescent="0.35">
      <c r="A23" s="184" t="s">
        <v>95</v>
      </c>
      <c r="B23" s="184" t="s">
        <v>114</v>
      </c>
      <c r="C23" s="184">
        <v>4</v>
      </c>
      <c r="D23" s="184">
        <v>2</v>
      </c>
      <c r="E23" s="184">
        <v>1</v>
      </c>
      <c r="F23" s="184">
        <v>3</v>
      </c>
      <c r="G23" s="184">
        <v>1</v>
      </c>
      <c r="H23" s="184">
        <v>1</v>
      </c>
      <c r="I23" s="184">
        <v>0</v>
      </c>
      <c r="J23" s="184">
        <v>0</v>
      </c>
      <c r="K23" s="184">
        <v>2</v>
      </c>
      <c r="L23" s="184">
        <v>0</v>
      </c>
      <c r="M23" s="184">
        <v>1</v>
      </c>
      <c r="N23" s="184">
        <v>0</v>
      </c>
      <c r="O23" s="184">
        <v>0</v>
      </c>
      <c r="P23" s="184">
        <v>0</v>
      </c>
      <c r="Q23" s="184">
        <v>1</v>
      </c>
      <c r="R23" s="184">
        <v>2</v>
      </c>
      <c r="S23" s="184">
        <v>0</v>
      </c>
      <c r="T23" s="184">
        <v>0</v>
      </c>
      <c r="U23" s="184">
        <v>0</v>
      </c>
      <c r="V23" s="184">
        <v>0</v>
      </c>
      <c r="W23" s="185" t="s">
        <v>69</v>
      </c>
      <c r="X23" s="185" t="s">
        <v>69</v>
      </c>
      <c r="Y23" s="185" t="s">
        <v>69</v>
      </c>
      <c r="Z23" s="185" t="s">
        <v>69</v>
      </c>
      <c r="AB23" s="180">
        <v>0</v>
      </c>
      <c r="AC23" s="186">
        <v>0</v>
      </c>
      <c r="AD23" s="187">
        <v>287936</v>
      </c>
      <c r="AF23" s="203"/>
      <c r="AG23" s="1"/>
    </row>
    <row r="24" spans="1:33" x14ac:dyDescent="0.35">
      <c r="A24" s="184" t="s">
        <v>95</v>
      </c>
      <c r="B24" s="184" t="s">
        <v>115</v>
      </c>
      <c r="C24" s="184">
        <v>5</v>
      </c>
      <c r="D24" s="184">
        <v>13</v>
      </c>
      <c r="E24" s="184">
        <v>10</v>
      </c>
      <c r="F24" s="184">
        <v>4</v>
      </c>
      <c r="G24" s="184">
        <v>10</v>
      </c>
      <c r="H24" s="184">
        <v>9</v>
      </c>
      <c r="I24" s="184">
        <v>9</v>
      </c>
      <c r="J24" s="184">
        <v>5</v>
      </c>
      <c r="K24" s="184">
        <v>6</v>
      </c>
      <c r="L24" s="184">
        <v>7</v>
      </c>
      <c r="M24" s="184">
        <v>3</v>
      </c>
      <c r="N24" s="184">
        <v>7</v>
      </c>
      <c r="O24" s="184">
        <v>4</v>
      </c>
      <c r="P24" s="184">
        <v>6</v>
      </c>
      <c r="Q24" s="184">
        <v>3</v>
      </c>
      <c r="R24" s="184">
        <v>4</v>
      </c>
      <c r="S24" s="184">
        <v>1</v>
      </c>
      <c r="T24" s="184">
        <v>1</v>
      </c>
      <c r="U24" s="184">
        <v>2</v>
      </c>
      <c r="V24" s="184">
        <v>4</v>
      </c>
      <c r="W24" s="185" t="s">
        <v>69</v>
      </c>
      <c r="X24" s="185" t="s">
        <v>69</v>
      </c>
      <c r="Y24" s="185" t="s">
        <v>69</v>
      </c>
      <c r="Z24" s="185" t="s">
        <v>69</v>
      </c>
      <c r="AB24" s="180">
        <v>0.90404878247230214</v>
      </c>
      <c r="AC24" s="186">
        <v>1.8696862190000842</v>
      </c>
      <c r="AD24" s="187">
        <v>442454</v>
      </c>
      <c r="AF24" s="203"/>
      <c r="AG24" s="1"/>
    </row>
    <row r="25" spans="1:33" x14ac:dyDescent="0.35">
      <c r="A25" s="184" t="s">
        <v>95</v>
      </c>
      <c r="B25" s="184" t="s">
        <v>116</v>
      </c>
      <c r="C25" s="184">
        <v>16</v>
      </c>
      <c r="D25" s="184">
        <v>16</v>
      </c>
      <c r="E25" s="184">
        <v>8</v>
      </c>
      <c r="F25" s="184">
        <v>8</v>
      </c>
      <c r="G25" s="184">
        <v>10</v>
      </c>
      <c r="H25" s="184">
        <v>6</v>
      </c>
      <c r="I25" s="184">
        <v>4</v>
      </c>
      <c r="J25" s="184">
        <v>12</v>
      </c>
      <c r="K25" s="184">
        <v>6</v>
      </c>
      <c r="L25" s="184">
        <v>8</v>
      </c>
      <c r="M25" s="184">
        <v>4</v>
      </c>
      <c r="N25" s="184">
        <v>6</v>
      </c>
      <c r="O25" s="184">
        <v>0</v>
      </c>
      <c r="P25" s="184">
        <v>2</v>
      </c>
      <c r="Q25" s="184">
        <v>2</v>
      </c>
      <c r="R25" s="184">
        <v>0</v>
      </c>
      <c r="S25" s="184">
        <v>2</v>
      </c>
      <c r="T25" s="184">
        <v>0</v>
      </c>
      <c r="U25" s="184">
        <v>1</v>
      </c>
      <c r="V25" s="184">
        <v>1</v>
      </c>
      <c r="W25" s="185" t="s">
        <v>69</v>
      </c>
      <c r="X25" s="185" t="s">
        <v>69</v>
      </c>
      <c r="Y25" s="185" t="s">
        <v>69</v>
      </c>
      <c r="Z25" s="185" t="s">
        <v>69</v>
      </c>
      <c r="AB25" s="180">
        <v>0.27509937965089887</v>
      </c>
      <c r="AC25" s="186">
        <v>0.56894000518662968</v>
      </c>
      <c r="AD25" s="187">
        <v>363505</v>
      </c>
      <c r="AF25" s="203"/>
      <c r="AG25" s="1"/>
    </row>
    <row r="26" spans="1:33" x14ac:dyDescent="0.35">
      <c r="A26" s="184" t="s">
        <v>95</v>
      </c>
      <c r="B26" s="184" t="s">
        <v>117</v>
      </c>
      <c r="C26" s="184">
        <v>4</v>
      </c>
      <c r="D26" s="184">
        <v>3</v>
      </c>
      <c r="E26" s="184">
        <v>4</v>
      </c>
      <c r="F26" s="184">
        <v>3</v>
      </c>
      <c r="G26" s="184">
        <v>3</v>
      </c>
      <c r="H26" s="184">
        <v>6</v>
      </c>
      <c r="I26" s="184">
        <v>1</v>
      </c>
      <c r="J26" s="184">
        <v>1</v>
      </c>
      <c r="K26" s="184">
        <v>5</v>
      </c>
      <c r="L26" s="184">
        <v>2</v>
      </c>
      <c r="M26" s="184">
        <v>3</v>
      </c>
      <c r="N26" s="184">
        <v>2</v>
      </c>
      <c r="O26" s="184">
        <v>1</v>
      </c>
      <c r="P26" s="184">
        <v>0</v>
      </c>
      <c r="Q26" s="184">
        <v>0</v>
      </c>
      <c r="R26" s="184">
        <v>2</v>
      </c>
      <c r="S26" s="184">
        <v>0</v>
      </c>
      <c r="T26" s="184">
        <v>0</v>
      </c>
      <c r="U26" s="184">
        <v>0</v>
      </c>
      <c r="V26" s="184">
        <v>0</v>
      </c>
      <c r="W26" s="185" t="s">
        <v>69</v>
      </c>
      <c r="X26" s="185" t="s">
        <v>69</v>
      </c>
      <c r="Y26" s="185" t="s">
        <v>69</v>
      </c>
      <c r="Z26" s="185" t="s">
        <v>69</v>
      </c>
      <c r="AB26" s="180">
        <v>0</v>
      </c>
      <c r="AC26" s="186">
        <v>0</v>
      </c>
      <c r="AD26" s="187">
        <v>277917</v>
      </c>
      <c r="AF26" s="203"/>
      <c r="AG26" s="1"/>
    </row>
    <row r="27" spans="1:33" x14ac:dyDescent="0.35">
      <c r="A27" s="184" t="s">
        <v>95</v>
      </c>
      <c r="B27" s="184" t="s">
        <v>118</v>
      </c>
      <c r="C27" s="184">
        <v>21</v>
      </c>
      <c r="D27" s="184">
        <v>15</v>
      </c>
      <c r="E27" s="184">
        <v>15</v>
      </c>
      <c r="F27" s="184">
        <v>17</v>
      </c>
      <c r="G27" s="184">
        <v>20</v>
      </c>
      <c r="H27" s="184">
        <v>14</v>
      </c>
      <c r="I27" s="184">
        <v>18</v>
      </c>
      <c r="J27" s="184">
        <v>12</v>
      </c>
      <c r="K27" s="184">
        <v>10</v>
      </c>
      <c r="L27" s="184">
        <v>14</v>
      </c>
      <c r="M27" s="184">
        <v>10</v>
      </c>
      <c r="N27" s="184">
        <v>7</v>
      </c>
      <c r="O27" s="184">
        <v>7</v>
      </c>
      <c r="P27" s="184">
        <v>9</v>
      </c>
      <c r="Q27" s="184">
        <v>7</v>
      </c>
      <c r="R27" s="184">
        <v>6</v>
      </c>
      <c r="S27" s="184">
        <v>4</v>
      </c>
      <c r="T27" s="184">
        <v>4</v>
      </c>
      <c r="U27" s="184">
        <v>2</v>
      </c>
      <c r="V27" s="184">
        <v>4</v>
      </c>
      <c r="W27" s="185" t="s">
        <v>69</v>
      </c>
      <c r="X27" s="185" t="s">
        <v>69</v>
      </c>
      <c r="Y27" s="185" t="s">
        <v>69</v>
      </c>
      <c r="Z27" s="185" t="s">
        <v>69</v>
      </c>
      <c r="AB27" s="180">
        <v>0.63080836514973027</v>
      </c>
      <c r="AC27" s="186">
        <v>1.3045907809588342</v>
      </c>
      <c r="AD27" s="187">
        <v>634107</v>
      </c>
      <c r="AF27" s="203"/>
      <c r="AG27" s="1"/>
    </row>
    <row r="28" spans="1:33" x14ac:dyDescent="0.35">
      <c r="A28" s="184" t="s">
        <v>95</v>
      </c>
      <c r="B28" s="184" t="s">
        <v>119</v>
      </c>
      <c r="C28" s="184">
        <v>9</v>
      </c>
      <c r="D28" s="184">
        <v>7</v>
      </c>
      <c r="E28" s="184">
        <v>5</v>
      </c>
      <c r="F28" s="184">
        <v>3</v>
      </c>
      <c r="G28" s="184">
        <v>1</v>
      </c>
      <c r="H28" s="184">
        <v>0</v>
      </c>
      <c r="I28" s="184">
        <v>2</v>
      </c>
      <c r="J28" s="184">
        <v>1</v>
      </c>
      <c r="K28" s="184">
        <v>5</v>
      </c>
      <c r="L28" s="184">
        <v>1</v>
      </c>
      <c r="M28" s="184">
        <v>0</v>
      </c>
      <c r="N28" s="184">
        <v>1</v>
      </c>
      <c r="O28" s="184">
        <v>1</v>
      </c>
      <c r="P28" s="184">
        <v>2</v>
      </c>
      <c r="Q28" s="184">
        <v>0</v>
      </c>
      <c r="R28" s="184">
        <v>3</v>
      </c>
      <c r="S28" s="184">
        <v>0</v>
      </c>
      <c r="T28" s="184">
        <v>0</v>
      </c>
      <c r="U28" s="184">
        <v>0</v>
      </c>
      <c r="V28" s="184">
        <v>0</v>
      </c>
      <c r="W28" s="185" t="s">
        <v>69</v>
      </c>
      <c r="X28" s="185" t="s">
        <v>69</v>
      </c>
      <c r="Y28" s="185" t="s">
        <v>69</v>
      </c>
      <c r="Z28" s="185" t="s">
        <v>69</v>
      </c>
      <c r="AB28" s="180">
        <v>0</v>
      </c>
      <c r="AC28" s="186">
        <v>0</v>
      </c>
      <c r="AD28" s="187">
        <v>320455</v>
      </c>
      <c r="AF28" s="203"/>
      <c r="AG28" s="1"/>
    </row>
    <row r="29" spans="1:33" x14ac:dyDescent="0.35">
      <c r="A29" s="184" t="s">
        <v>95</v>
      </c>
      <c r="B29" s="184" t="s">
        <v>120</v>
      </c>
      <c r="C29" s="184">
        <v>5</v>
      </c>
      <c r="D29" s="184">
        <v>3</v>
      </c>
      <c r="E29" s="184">
        <v>2</v>
      </c>
      <c r="F29" s="184">
        <v>1</v>
      </c>
      <c r="G29" s="184">
        <v>2</v>
      </c>
      <c r="H29" s="184">
        <v>1</v>
      </c>
      <c r="I29" s="184">
        <v>0</v>
      </c>
      <c r="J29" s="184">
        <v>0</v>
      </c>
      <c r="K29" s="184">
        <v>2</v>
      </c>
      <c r="L29" s="184">
        <v>1</v>
      </c>
      <c r="M29" s="184">
        <v>3</v>
      </c>
      <c r="N29" s="184">
        <v>2</v>
      </c>
      <c r="O29" s="184">
        <v>0</v>
      </c>
      <c r="P29" s="184">
        <v>0</v>
      </c>
      <c r="Q29" s="184">
        <v>0</v>
      </c>
      <c r="R29" s="184">
        <v>0</v>
      </c>
      <c r="S29" s="184">
        <v>0</v>
      </c>
      <c r="T29" s="184">
        <v>1</v>
      </c>
      <c r="U29" s="184">
        <v>0</v>
      </c>
      <c r="V29" s="184">
        <v>0</v>
      </c>
      <c r="W29" s="185" t="s">
        <v>69</v>
      </c>
      <c r="X29" s="185" t="s">
        <v>69</v>
      </c>
      <c r="Y29" s="185" t="s">
        <v>69</v>
      </c>
      <c r="Z29" s="185" t="s">
        <v>69</v>
      </c>
      <c r="AB29" s="180">
        <v>0</v>
      </c>
      <c r="AC29" s="186">
        <v>0</v>
      </c>
      <c r="AD29" s="187">
        <v>444023</v>
      </c>
      <c r="AF29" s="203"/>
      <c r="AG29" s="1"/>
    </row>
    <row r="30" spans="1:33" x14ac:dyDescent="0.35">
      <c r="A30" s="184" t="s">
        <v>95</v>
      </c>
      <c r="B30" s="184" t="s">
        <v>121</v>
      </c>
      <c r="C30" s="184">
        <v>2</v>
      </c>
      <c r="D30" s="184">
        <v>3</v>
      </c>
      <c r="E30" s="184">
        <v>1</v>
      </c>
      <c r="F30" s="184">
        <v>5</v>
      </c>
      <c r="G30" s="184">
        <v>1</v>
      </c>
      <c r="H30" s="184">
        <v>2</v>
      </c>
      <c r="I30" s="184">
        <v>0</v>
      </c>
      <c r="J30" s="184">
        <v>1</v>
      </c>
      <c r="K30" s="184">
        <v>2</v>
      </c>
      <c r="L30" s="184">
        <v>0</v>
      </c>
      <c r="M30" s="184">
        <v>0</v>
      </c>
      <c r="N30" s="184">
        <v>0</v>
      </c>
      <c r="O30" s="184">
        <v>0</v>
      </c>
      <c r="P30" s="184">
        <v>2</v>
      </c>
      <c r="Q30" s="184">
        <v>3</v>
      </c>
      <c r="R30" s="184">
        <v>1</v>
      </c>
      <c r="S30" s="184">
        <v>0</v>
      </c>
      <c r="T30" s="184">
        <v>0</v>
      </c>
      <c r="U30" s="184">
        <v>0</v>
      </c>
      <c r="V30" s="184">
        <v>0</v>
      </c>
      <c r="W30" s="185" t="s">
        <v>69</v>
      </c>
      <c r="X30" s="185" t="s">
        <v>69</v>
      </c>
      <c r="Y30" s="185" t="s">
        <v>69</v>
      </c>
      <c r="Z30" s="185" t="s">
        <v>69</v>
      </c>
      <c r="AB30" s="180">
        <v>0</v>
      </c>
      <c r="AC30" s="186">
        <v>0</v>
      </c>
      <c r="AD30" s="187">
        <v>270772</v>
      </c>
      <c r="AF30" s="203"/>
      <c r="AG30" s="1"/>
    </row>
    <row r="31" spans="1:33" x14ac:dyDescent="0.35">
      <c r="A31" s="184" t="s">
        <v>95</v>
      </c>
      <c r="B31" s="184" t="s">
        <v>122</v>
      </c>
      <c r="C31" s="184">
        <v>9</v>
      </c>
      <c r="D31" s="184">
        <v>16</v>
      </c>
      <c r="E31" s="184">
        <v>5</v>
      </c>
      <c r="F31" s="184">
        <v>6</v>
      </c>
      <c r="G31" s="184">
        <v>7</v>
      </c>
      <c r="H31" s="184">
        <v>5</v>
      </c>
      <c r="I31" s="184">
        <v>8</v>
      </c>
      <c r="J31" s="184">
        <v>6</v>
      </c>
      <c r="K31" s="184">
        <v>2</v>
      </c>
      <c r="L31" s="184">
        <v>4</v>
      </c>
      <c r="M31" s="184">
        <v>2</v>
      </c>
      <c r="N31" s="184">
        <v>3</v>
      </c>
      <c r="O31" s="184">
        <v>2</v>
      </c>
      <c r="P31" s="184">
        <v>4</v>
      </c>
      <c r="Q31" s="184">
        <v>3</v>
      </c>
      <c r="R31" s="184">
        <v>3</v>
      </c>
      <c r="S31" s="184">
        <v>2</v>
      </c>
      <c r="T31" s="184">
        <v>2</v>
      </c>
      <c r="U31" s="184">
        <v>1</v>
      </c>
      <c r="V31" s="184">
        <v>1</v>
      </c>
      <c r="W31" s="185" t="s">
        <v>69</v>
      </c>
      <c r="X31" s="185" t="s">
        <v>69</v>
      </c>
      <c r="Y31" s="185" t="s">
        <v>69</v>
      </c>
      <c r="Z31" s="185" t="s">
        <v>69</v>
      </c>
      <c r="AB31" s="180">
        <v>0.31430232740873443</v>
      </c>
      <c r="AC31" s="186">
        <v>0.65001661586084525</v>
      </c>
      <c r="AD31" s="187">
        <v>318165</v>
      </c>
      <c r="AF31" s="203"/>
      <c r="AG31" s="1"/>
    </row>
    <row r="32" spans="1:33" x14ac:dyDescent="0.35">
      <c r="A32" s="184" t="s">
        <v>95</v>
      </c>
      <c r="B32" s="184" t="s">
        <v>123</v>
      </c>
      <c r="C32" s="184">
        <v>9</v>
      </c>
      <c r="D32" s="184">
        <v>3</v>
      </c>
      <c r="E32" s="184">
        <v>11</v>
      </c>
      <c r="F32" s="184">
        <v>1</v>
      </c>
      <c r="G32" s="184">
        <v>4</v>
      </c>
      <c r="H32" s="184">
        <v>5</v>
      </c>
      <c r="I32" s="184">
        <v>0</v>
      </c>
      <c r="J32" s="184">
        <v>7</v>
      </c>
      <c r="K32" s="184">
        <v>6</v>
      </c>
      <c r="L32" s="184">
        <v>8</v>
      </c>
      <c r="M32" s="184">
        <v>6</v>
      </c>
      <c r="N32" s="184">
        <v>1</v>
      </c>
      <c r="O32" s="184">
        <v>5</v>
      </c>
      <c r="P32" s="184">
        <v>2</v>
      </c>
      <c r="Q32" s="184">
        <v>5</v>
      </c>
      <c r="R32" s="184">
        <v>5</v>
      </c>
      <c r="S32" s="184">
        <v>5</v>
      </c>
      <c r="T32" s="184">
        <v>1</v>
      </c>
      <c r="U32" s="184">
        <v>0</v>
      </c>
      <c r="V32" s="184">
        <v>6</v>
      </c>
      <c r="W32" s="185" t="s">
        <v>69</v>
      </c>
      <c r="X32" s="185" t="s">
        <v>69</v>
      </c>
      <c r="Y32" s="185" t="s">
        <v>69</v>
      </c>
      <c r="Z32" s="185" t="s">
        <v>69</v>
      </c>
      <c r="AB32" s="180">
        <v>1.7324767198440771</v>
      </c>
      <c r="AC32" s="188">
        <v>3.5829790500604783</v>
      </c>
      <c r="AD32" s="187">
        <v>346325</v>
      </c>
      <c r="AF32" s="203"/>
      <c r="AG32" s="1"/>
    </row>
    <row r="33" spans="1:33" x14ac:dyDescent="0.35">
      <c r="A33" s="184" t="s">
        <v>95</v>
      </c>
      <c r="B33" s="184" t="s">
        <v>124</v>
      </c>
      <c r="C33" s="184">
        <v>23</v>
      </c>
      <c r="D33" s="184">
        <v>16</v>
      </c>
      <c r="E33" s="184">
        <v>20</v>
      </c>
      <c r="F33" s="184">
        <v>17</v>
      </c>
      <c r="G33" s="184">
        <v>19</v>
      </c>
      <c r="H33" s="184">
        <v>19</v>
      </c>
      <c r="I33" s="184">
        <v>21</v>
      </c>
      <c r="J33" s="184">
        <v>17</v>
      </c>
      <c r="K33" s="184">
        <v>7</v>
      </c>
      <c r="L33" s="184">
        <v>10</v>
      </c>
      <c r="M33" s="184">
        <v>4</v>
      </c>
      <c r="N33" s="184">
        <v>11</v>
      </c>
      <c r="O33" s="184">
        <v>5</v>
      </c>
      <c r="P33" s="184">
        <v>6</v>
      </c>
      <c r="Q33" s="184">
        <v>5</v>
      </c>
      <c r="R33" s="184">
        <v>3</v>
      </c>
      <c r="S33" s="184">
        <v>4</v>
      </c>
      <c r="T33" s="184">
        <v>3</v>
      </c>
      <c r="U33" s="184">
        <v>3</v>
      </c>
      <c r="V33" s="184">
        <v>2</v>
      </c>
      <c r="W33" s="185" t="s">
        <v>69</v>
      </c>
      <c r="X33" s="185" t="s">
        <v>69</v>
      </c>
      <c r="Y33" s="185" t="s">
        <v>69</v>
      </c>
      <c r="Z33" s="185" t="s">
        <v>69</v>
      </c>
      <c r="AB33" s="180">
        <v>0.37934827965555179</v>
      </c>
      <c r="AC33" s="186">
        <v>0.78453979964859399</v>
      </c>
      <c r="AD33" s="187">
        <v>527220</v>
      </c>
      <c r="AF33" s="203"/>
      <c r="AG33" s="1"/>
    </row>
    <row r="34" spans="1:33" x14ac:dyDescent="0.35">
      <c r="A34" s="184" t="s">
        <v>95</v>
      </c>
      <c r="B34" s="184" t="s">
        <v>125</v>
      </c>
      <c r="C34" s="184">
        <v>1</v>
      </c>
      <c r="D34" s="184">
        <v>1</v>
      </c>
      <c r="E34" s="184">
        <v>3</v>
      </c>
      <c r="F34" s="184">
        <v>0</v>
      </c>
      <c r="G34" s="184">
        <v>3</v>
      </c>
      <c r="H34" s="184">
        <v>0</v>
      </c>
      <c r="I34" s="184">
        <v>0</v>
      </c>
      <c r="J34" s="184">
        <v>1</v>
      </c>
      <c r="K34" s="184">
        <v>0</v>
      </c>
      <c r="L34" s="184">
        <v>0</v>
      </c>
      <c r="M34" s="184">
        <v>1</v>
      </c>
      <c r="N34" s="184">
        <v>1</v>
      </c>
      <c r="O34" s="184">
        <v>1</v>
      </c>
      <c r="P34" s="184">
        <v>1</v>
      </c>
      <c r="Q34" s="184">
        <v>0</v>
      </c>
      <c r="R34" s="184">
        <v>0</v>
      </c>
      <c r="S34" s="184">
        <v>0</v>
      </c>
      <c r="T34" s="184">
        <v>0</v>
      </c>
      <c r="U34" s="184">
        <v>0</v>
      </c>
      <c r="V34" s="184">
        <v>0</v>
      </c>
      <c r="W34" s="185" t="s">
        <v>69</v>
      </c>
      <c r="X34" s="185" t="s">
        <v>69</v>
      </c>
      <c r="Y34" s="185" t="s">
        <v>69</v>
      </c>
      <c r="Z34" s="185" t="s">
        <v>69</v>
      </c>
      <c r="AB34" s="180">
        <v>0</v>
      </c>
      <c r="AC34" s="186">
        <v>0</v>
      </c>
      <c r="AD34" s="187">
        <v>215583</v>
      </c>
      <c r="AF34" s="203"/>
      <c r="AG34" s="1"/>
    </row>
    <row r="35" spans="1:33" x14ac:dyDescent="0.35">
      <c r="A35" s="184" t="s">
        <v>95</v>
      </c>
      <c r="B35" s="184" t="s">
        <v>126</v>
      </c>
      <c r="C35" s="184">
        <v>25</v>
      </c>
      <c r="D35" s="184">
        <v>18</v>
      </c>
      <c r="E35" s="184">
        <v>17</v>
      </c>
      <c r="F35" s="184">
        <v>12</v>
      </c>
      <c r="G35" s="184">
        <v>14</v>
      </c>
      <c r="H35" s="184">
        <v>14</v>
      </c>
      <c r="I35" s="184">
        <v>12</v>
      </c>
      <c r="J35" s="184">
        <v>16</v>
      </c>
      <c r="K35" s="184">
        <v>10</v>
      </c>
      <c r="L35" s="184">
        <v>6</v>
      </c>
      <c r="M35" s="184">
        <v>13</v>
      </c>
      <c r="N35" s="184">
        <v>15</v>
      </c>
      <c r="O35" s="184">
        <v>7</v>
      </c>
      <c r="P35" s="184">
        <v>4</v>
      </c>
      <c r="Q35" s="184">
        <v>6</v>
      </c>
      <c r="R35" s="184">
        <v>4</v>
      </c>
      <c r="S35" s="184">
        <v>6</v>
      </c>
      <c r="T35" s="184">
        <v>4</v>
      </c>
      <c r="U35" s="184">
        <v>1</v>
      </c>
      <c r="V35" s="184">
        <v>3</v>
      </c>
      <c r="W35" s="185" t="s">
        <v>69</v>
      </c>
      <c r="X35" s="185" t="s">
        <v>69</v>
      </c>
      <c r="Y35" s="185" t="s">
        <v>69</v>
      </c>
      <c r="Z35" s="185" t="s">
        <v>69</v>
      </c>
      <c r="AB35" s="180">
        <v>0.5806942393195812</v>
      </c>
      <c r="AC35" s="186">
        <v>1.2009484861419208</v>
      </c>
      <c r="AD35" s="189">
        <v>516623</v>
      </c>
      <c r="AF35" s="203"/>
      <c r="AG35" s="1"/>
    </row>
    <row r="36" spans="1:33" x14ac:dyDescent="0.35">
      <c r="A36" s="184" t="s">
        <v>95</v>
      </c>
      <c r="B36" s="184" t="s">
        <v>127</v>
      </c>
      <c r="C36" s="184">
        <v>2</v>
      </c>
      <c r="D36" s="184">
        <v>2</v>
      </c>
      <c r="E36" s="184">
        <v>2</v>
      </c>
      <c r="F36" s="184">
        <v>6</v>
      </c>
      <c r="G36" s="184">
        <v>0</v>
      </c>
      <c r="H36" s="184">
        <v>4</v>
      </c>
      <c r="I36" s="184">
        <v>0</v>
      </c>
      <c r="J36" s="184">
        <v>3</v>
      </c>
      <c r="K36" s="184">
        <v>1</v>
      </c>
      <c r="L36" s="184">
        <v>2</v>
      </c>
      <c r="M36" s="184">
        <v>1</v>
      </c>
      <c r="N36" s="184">
        <v>1</v>
      </c>
      <c r="O36" s="184">
        <v>1</v>
      </c>
      <c r="P36" s="184">
        <v>0</v>
      </c>
      <c r="Q36" s="184">
        <v>1</v>
      </c>
      <c r="R36" s="184">
        <v>0</v>
      </c>
      <c r="S36" s="184">
        <v>0</v>
      </c>
      <c r="T36" s="184">
        <v>1</v>
      </c>
      <c r="U36" s="184">
        <v>0</v>
      </c>
      <c r="V36" s="184">
        <v>0</v>
      </c>
      <c r="W36" s="185" t="s">
        <v>69</v>
      </c>
      <c r="X36" s="185" t="s">
        <v>69</v>
      </c>
      <c r="Y36" s="185" t="s">
        <v>69</v>
      </c>
      <c r="Z36" s="185" t="s">
        <v>69</v>
      </c>
      <c r="AB36" s="180">
        <v>0</v>
      </c>
      <c r="AC36" s="186">
        <v>0</v>
      </c>
      <c r="AD36" s="189">
        <v>237345</v>
      </c>
      <c r="AF36" s="203"/>
      <c r="AG36" s="1"/>
    </row>
    <row r="37" spans="1:33" s="1" customFormat="1" x14ac:dyDescent="0.35">
      <c r="A37" s="177" t="s">
        <v>128</v>
      </c>
      <c r="B37" s="177" t="s">
        <v>96</v>
      </c>
      <c r="C37" s="177">
        <v>48</v>
      </c>
      <c r="D37" s="177">
        <v>45</v>
      </c>
      <c r="E37" s="177">
        <v>44</v>
      </c>
      <c r="F37" s="177">
        <v>30</v>
      </c>
      <c r="G37" s="177">
        <v>44</v>
      </c>
      <c r="H37" s="177">
        <v>31</v>
      </c>
      <c r="I37" s="177">
        <v>43</v>
      </c>
      <c r="J37" s="177">
        <v>30</v>
      </c>
      <c r="K37" s="177">
        <v>37</v>
      </c>
      <c r="L37" s="177">
        <v>34</v>
      </c>
      <c r="M37" s="177">
        <v>35</v>
      </c>
      <c r="N37" s="177">
        <v>21</v>
      </c>
      <c r="O37" s="177">
        <v>23</v>
      </c>
      <c r="P37" s="177">
        <v>18</v>
      </c>
      <c r="Q37" s="177">
        <v>22</v>
      </c>
      <c r="R37" s="177">
        <v>19</v>
      </c>
      <c r="S37" s="177">
        <v>13</v>
      </c>
      <c r="T37" s="177">
        <v>16</v>
      </c>
      <c r="U37" s="177">
        <v>14</v>
      </c>
      <c r="V37" s="177">
        <v>11</v>
      </c>
      <c r="W37" s="183" t="s">
        <v>69</v>
      </c>
      <c r="X37" s="183" t="s">
        <v>69</v>
      </c>
      <c r="Y37" s="183" t="s">
        <v>69</v>
      </c>
      <c r="Z37" s="183" t="s">
        <v>69</v>
      </c>
      <c r="AB37" s="180">
        <v>0.1297274755953135</v>
      </c>
      <c r="AC37" s="186">
        <v>1</v>
      </c>
      <c r="AD37" s="182">
        <v>8479314</v>
      </c>
      <c r="AF37" s="203"/>
    </row>
    <row r="38" spans="1:33" s="1" customFormat="1" x14ac:dyDescent="0.35">
      <c r="A38" s="177" t="s">
        <v>128</v>
      </c>
      <c r="B38" s="177" t="s">
        <v>98</v>
      </c>
      <c r="C38" s="177">
        <v>25</v>
      </c>
      <c r="D38" s="177">
        <v>22</v>
      </c>
      <c r="E38" s="177">
        <v>17</v>
      </c>
      <c r="F38" s="177">
        <v>14</v>
      </c>
      <c r="G38" s="177">
        <v>25</v>
      </c>
      <c r="H38" s="177">
        <v>11</v>
      </c>
      <c r="I38" s="177">
        <v>20</v>
      </c>
      <c r="J38" s="177">
        <v>19</v>
      </c>
      <c r="K38" s="177">
        <v>24</v>
      </c>
      <c r="L38" s="177">
        <v>18</v>
      </c>
      <c r="M38" s="177">
        <v>26</v>
      </c>
      <c r="N38" s="177">
        <v>9</v>
      </c>
      <c r="O38" s="177">
        <v>16</v>
      </c>
      <c r="P38" s="177">
        <v>11</v>
      </c>
      <c r="Q38" s="177">
        <v>14</v>
      </c>
      <c r="R38" s="177">
        <v>12</v>
      </c>
      <c r="S38" s="177">
        <v>7</v>
      </c>
      <c r="T38" s="177">
        <v>9</v>
      </c>
      <c r="U38" s="177">
        <v>8</v>
      </c>
      <c r="V38" s="177">
        <v>7</v>
      </c>
      <c r="W38" s="183" t="s">
        <v>69</v>
      </c>
      <c r="X38" s="183" t="s">
        <v>69</v>
      </c>
      <c r="Y38" s="183" t="s">
        <v>69</v>
      </c>
      <c r="Z38" s="183" t="s">
        <v>69</v>
      </c>
      <c r="AB38" s="180">
        <v>0.25380462192719649</v>
      </c>
      <c r="AC38" s="186">
        <v>1.9564446217927127</v>
      </c>
      <c r="AD38" s="182">
        <v>2758027</v>
      </c>
      <c r="AF38" s="203"/>
    </row>
    <row r="39" spans="1:33" s="1" customFormat="1" x14ac:dyDescent="0.35">
      <c r="A39" s="177" t="s">
        <v>128</v>
      </c>
      <c r="B39" s="177" t="s">
        <v>99</v>
      </c>
      <c r="C39" s="177">
        <v>23</v>
      </c>
      <c r="D39" s="177">
        <v>23</v>
      </c>
      <c r="E39" s="177">
        <v>27</v>
      </c>
      <c r="F39" s="177">
        <v>16</v>
      </c>
      <c r="G39" s="177">
        <v>19</v>
      </c>
      <c r="H39" s="177">
        <v>20</v>
      </c>
      <c r="I39" s="177">
        <v>23</v>
      </c>
      <c r="J39" s="177">
        <v>11</v>
      </c>
      <c r="K39" s="177">
        <v>13</v>
      </c>
      <c r="L39" s="177">
        <v>16</v>
      </c>
      <c r="M39" s="177">
        <v>9</v>
      </c>
      <c r="N39" s="177">
        <v>12</v>
      </c>
      <c r="O39" s="177">
        <v>7</v>
      </c>
      <c r="P39" s="177">
        <v>7</v>
      </c>
      <c r="Q39" s="177">
        <v>8</v>
      </c>
      <c r="R39" s="177">
        <v>7</v>
      </c>
      <c r="S39" s="177">
        <v>6</v>
      </c>
      <c r="T39" s="177">
        <v>7</v>
      </c>
      <c r="U39" s="177">
        <v>6</v>
      </c>
      <c r="V39" s="177">
        <v>4</v>
      </c>
      <c r="W39" s="183" t="s">
        <v>69</v>
      </c>
      <c r="X39" s="183" t="s">
        <v>69</v>
      </c>
      <c r="Y39" s="183" t="s">
        <v>69</v>
      </c>
      <c r="Z39" s="183" t="s">
        <v>69</v>
      </c>
      <c r="AB39" s="180">
        <v>7.1978266882097616E-2</v>
      </c>
      <c r="AC39" s="186">
        <v>0.5548421146082787</v>
      </c>
      <c r="AD39" s="182">
        <v>5557233</v>
      </c>
      <c r="AF39" s="203"/>
    </row>
    <row r="40" spans="1:33" x14ac:dyDescent="0.35">
      <c r="A40" s="184" t="s">
        <v>128</v>
      </c>
      <c r="B40" s="184" t="s">
        <v>100</v>
      </c>
      <c r="C40" s="184">
        <v>1</v>
      </c>
      <c r="D40" s="184">
        <v>1</v>
      </c>
      <c r="E40" s="184">
        <v>4</v>
      </c>
      <c r="F40" s="184">
        <v>2</v>
      </c>
      <c r="G40" s="184">
        <v>2</v>
      </c>
      <c r="H40" s="184">
        <v>3</v>
      </c>
      <c r="I40" s="184">
        <v>1</v>
      </c>
      <c r="J40" s="184">
        <v>1</v>
      </c>
      <c r="K40" s="184">
        <v>2</v>
      </c>
      <c r="L40" s="184">
        <v>1</v>
      </c>
      <c r="M40" s="184">
        <v>1</v>
      </c>
      <c r="N40" s="184">
        <v>0</v>
      </c>
      <c r="O40" s="184">
        <v>1</v>
      </c>
      <c r="P40" s="184">
        <v>0</v>
      </c>
      <c r="Q40" s="184">
        <v>2</v>
      </c>
      <c r="R40" s="184">
        <v>0</v>
      </c>
      <c r="S40" s="184">
        <v>0</v>
      </c>
      <c r="T40" s="184">
        <v>1</v>
      </c>
      <c r="U40" s="184">
        <v>0</v>
      </c>
      <c r="V40" s="184">
        <v>0</v>
      </c>
      <c r="W40" s="185" t="s">
        <v>69</v>
      </c>
      <c r="X40" s="185" t="s">
        <v>69</v>
      </c>
      <c r="Y40" s="185" t="s">
        <v>69</v>
      </c>
      <c r="Z40" s="185" t="s">
        <v>69</v>
      </c>
      <c r="AB40" s="180">
        <v>0</v>
      </c>
      <c r="AC40" s="186">
        <v>0</v>
      </c>
      <c r="AD40" s="187">
        <v>246087</v>
      </c>
      <c r="AF40" s="203"/>
      <c r="AG40" s="1"/>
    </row>
    <row r="41" spans="1:33" x14ac:dyDescent="0.35">
      <c r="A41" s="184" t="s">
        <v>128</v>
      </c>
      <c r="B41" s="184" t="s">
        <v>101</v>
      </c>
      <c r="C41" s="184">
        <v>3</v>
      </c>
      <c r="D41" s="184">
        <v>3</v>
      </c>
      <c r="E41" s="184">
        <v>1</v>
      </c>
      <c r="F41" s="184">
        <v>1</v>
      </c>
      <c r="G41" s="184">
        <v>5</v>
      </c>
      <c r="H41" s="184">
        <v>0</v>
      </c>
      <c r="I41" s="184">
        <v>4</v>
      </c>
      <c r="J41" s="184">
        <v>1</v>
      </c>
      <c r="K41" s="184">
        <v>3</v>
      </c>
      <c r="L41" s="184">
        <v>4</v>
      </c>
      <c r="M41" s="184">
        <v>5</v>
      </c>
      <c r="N41" s="184">
        <v>0</v>
      </c>
      <c r="O41" s="184">
        <v>0</v>
      </c>
      <c r="P41" s="184">
        <v>3</v>
      </c>
      <c r="Q41" s="184">
        <v>1</v>
      </c>
      <c r="R41" s="184">
        <v>3</v>
      </c>
      <c r="S41" s="184">
        <v>1</v>
      </c>
      <c r="T41" s="184">
        <v>0</v>
      </c>
      <c r="U41" s="184">
        <v>0</v>
      </c>
      <c r="V41" s="184">
        <v>1</v>
      </c>
      <c r="W41" s="185" t="s">
        <v>69</v>
      </c>
      <c r="X41" s="185" t="s">
        <v>69</v>
      </c>
      <c r="Y41" s="185" t="s">
        <v>69</v>
      </c>
      <c r="Z41" s="185" t="s">
        <v>69</v>
      </c>
      <c r="AB41" s="180">
        <v>0.46296296296296297</v>
      </c>
      <c r="AC41" s="188">
        <v>3.5687348484848482</v>
      </c>
      <c r="AD41" s="187">
        <v>216000</v>
      </c>
      <c r="AF41" s="203"/>
      <c r="AG41" s="1"/>
    </row>
    <row r="42" spans="1:33" x14ac:dyDescent="0.35">
      <c r="A42" s="184" t="s">
        <v>128</v>
      </c>
      <c r="B42" s="184" t="s">
        <v>102</v>
      </c>
      <c r="C42" s="184">
        <v>0</v>
      </c>
      <c r="D42" s="184">
        <v>0</v>
      </c>
      <c r="E42" s="184">
        <v>0</v>
      </c>
      <c r="F42" s="184">
        <v>0</v>
      </c>
      <c r="G42" s="184">
        <v>1</v>
      </c>
      <c r="H42" s="184">
        <v>0</v>
      </c>
      <c r="I42" s="184">
        <v>1</v>
      </c>
      <c r="J42" s="184">
        <v>0</v>
      </c>
      <c r="K42" s="184">
        <v>0</v>
      </c>
      <c r="L42" s="184">
        <v>0</v>
      </c>
      <c r="M42" s="184">
        <v>1</v>
      </c>
      <c r="N42" s="184">
        <v>0</v>
      </c>
      <c r="O42" s="184">
        <v>0</v>
      </c>
      <c r="P42" s="184">
        <v>1</v>
      </c>
      <c r="Q42" s="184">
        <v>0</v>
      </c>
      <c r="R42" s="184">
        <v>2</v>
      </c>
      <c r="S42" s="184">
        <v>1</v>
      </c>
      <c r="T42" s="184">
        <v>0</v>
      </c>
      <c r="U42" s="184">
        <v>0</v>
      </c>
      <c r="V42" s="184">
        <v>1</v>
      </c>
      <c r="W42" s="185" t="s">
        <v>69</v>
      </c>
      <c r="X42" s="185" t="s">
        <v>69</v>
      </c>
      <c r="Y42" s="185" t="s">
        <v>69</v>
      </c>
      <c r="Z42" s="185" t="s">
        <v>69</v>
      </c>
      <c r="AB42" s="180">
        <v>0.6641738010002457</v>
      </c>
      <c r="AC42" s="188">
        <v>5.1197620084132698</v>
      </c>
      <c r="AD42" s="187">
        <v>150563</v>
      </c>
      <c r="AF42" s="203"/>
      <c r="AG42" s="1"/>
    </row>
    <row r="43" spans="1:33" x14ac:dyDescent="0.35">
      <c r="A43" s="184" t="s">
        <v>128</v>
      </c>
      <c r="B43" s="184" t="s">
        <v>103</v>
      </c>
      <c r="C43" s="184">
        <v>4</v>
      </c>
      <c r="D43" s="184">
        <v>1</v>
      </c>
      <c r="E43" s="184">
        <v>4</v>
      </c>
      <c r="F43" s="184">
        <v>1</v>
      </c>
      <c r="G43" s="184">
        <v>0</v>
      </c>
      <c r="H43" s="184">
        <v>3</v>
      </c>
      <c r="I43" s="184">
        <v>1</v>
      </c>
      <c r="J43" s="184">
        <v>2</v>
      </c>
      <c r="K43" s="184">
        <v>1</v>
      </c>
      <c r="L43" s="184">
        <v>5</v>
      </c>
      <c r="M43" s="184">
        <v>5</v>
      </c>
      <c r="N43" s="184">
        <v>0</v>
      </c>
      <c r="O43" s="184">
        <v>3</v>
      </c>
      <c r="P43" s="184">
        <v>1</v>
      </c>
      <c r="Q43" s="184">
        <v>2</v>
      </c>
      <c r="R43" s="184">
        <v>2</v>
      </c>
      <c r="S43" s="184">
        <v>1</v>
      </c>
      <c r="T43" s="184">
        <v>0</v>
      </c>
      <c r="U43" s="184">
        <v>2</v>
      </c>
      <c r="V43" s="184">
        <v>1</v>
      </c>
      <c r="W43" s="185" t="s">
        <v>69</v>
      </c>
      <c r="X43" s="185" t="s">
        <v>69</v>
      </c>
      <c r="Y43" s="185" t="s">
        <v>69</v>
      </c>
      <c r="Z43" s="185" t="s">
        <v>69</v>
      </c>
      <c r="AB43" s="180">
        <v>0.84687629677932952</v>
      </c>
      <c r="AC43" s="188">
        <v>6.5281182177719304</v>
      </c>
      <c r="AD43" s="187">
        <v>118081</v>
      </c>
      <c r="AF43" s="203"/>
      <c r="AG43" s="1"/>
    </row>
    <row r="44" spans="1:33" x14ac:dyDescent="0.35">
      <c r="A44" s="184" t="s">
        <v>128</v>
      </c>
      <c r="B44" s="184" t="s">
        <v>104</v>
      </c>
      <c r="C44" s="184">
        <v>0</v>
      </c>
      <c r="D44" s="184">
        <v>3</v>
      </c>
      <c r="E44" s="184">
        <v>2</v>
      </c>
      <c r="F44" s="184">
        <v>0</v>
      </c>
      <c r="G44" s="184">
        <v>0</v>
      </c>
      <c r="H44" s="184">
        <v>1</v>
      </c>
      <c r="I44" s="184">
        <v>1</v>
      </c>
      <c r="J44" s="184">
        <v>5</v>
      </c>
      <c r="K44" s="184">
        <v>4</v>
      </c>
      <c r="L44" s="184">
        <v>3</v>
      </c>
      <c r="M44" s="184">
        <v>4</v>
      </c>
      <c r="N44" s="184">
        <v>2</v>
      </c>
      <c r="O44" s="184">
        <v>0</v>
      </c>
      <c r="P44" s="184">
        <v>1</v>
      </c>
      <c r="Q44" s="184">
        <v>1</v>
      </c>
      <c r="R44" s="184">
        <v>0</v>
      </c>
      <c r="S44" s="184">
        <v>0</v>
      </c>
      <c r="T44" s="184">
        <v>2</v>
      </c>
      <c r="U44" s="184">
        <v>0</v>
      </c>
      <c r="V44" s="184">
        <v>0</v>
      </c>
      <c r="W44" s="185" t="s">
        <v>69</v>
      </c>
      <c r="X44" s="185" t="s">
        <v>69</v>
      </c>
      <c r="Y44" s="185" t="s">
        <v>69</v>
      </c>
      <c r="Z44" s="185" t="s">
        <v>69</v>
      </c>
      <c r="AB44" s="180">
        <v>0</v>
      </c>
      <c r="AC44" s="186">
        <v>0</v>
      </c>
      <c r="AD44" s="187">
        <v>310416</v>
      </c>
      <c r="AF44" s="203"/>
      <c r="AG44" s="1"/>
    </row>
    <row r="45" spans="1:33" x14ac:dyDescent="0.35">
      <c r="A45" s="184" t="s">
        <v>128</v>
      </c>
      <c r="B45" s="184" t="s">
        <v>105</v>
      </c>
      <c r="C45" s="184">
        <v>1</v>
      </c>
      <c r="D45" s="184">
        <v>2</v>
      </c>
      <c r="E45" s="184">
        <v>2</v>
      </c>
      <c r="F45" s="184">
        <v>2</v>
      </c>
      <c r="G45" s="184">
        <v>2</v>
      </c>
      <c r="H45" s="184">
        <v>2</v>
      </c>
      <c r="I45" s="184">
        <v>1</v>
      </c>
      <c r="J45" s="184">
        <v>1</v>
      </c>
      <c r="K45" s="184">
        <v>4</v>
      </c>
      <c r="L45" s="184">
        <v>0</v>
      </c>
      <c r="M45" s="184">
        <v>0</v>
      </c>
      <c r="N45" s="184">
        <v>1</v>
      </c>
      <c r="O45" s="184">
        <v>0</v>
      </c>
      <c r="P45" s="184">
        <v>0</v>
      </c>
      <c r="Q45" s="184">
        <v>2</v>
      </c>
      <c r="R45" s="184">
        <v>0</v>
      </c>
      <c r="S45" s="184">
        <v>0</v>
      </c>
      <c r="T45" s="184">
        <v>1</v>
      </c>
      <c r="U45" s="184">
        <v>1</v>
      </c>
      <c r="V45" s="184">
        <v>0</v>
      </c>
      <c r="W45" s="185" t="s">
        <v>69</v>
      </c>
      <c r="X45" s="185" t="s">
        <v>69</v>
      </c>
      <c r="Y45" s="185" t="s">
        <v>69</v>
      </c>
      <c r="Z45" s="185" t="s">
        <v>69</v>
      </c>
      <c r="AB45" s="180">
        <v>0</v>
      </c>
      <c r="AC45" s="186">
        <v>0</v>
      </c>
      <c r="AD45" s="187">
        <v>326347</v>
      </c>
      <c r="AF45" s="203"/>
      <c r="AG45" s="1"/>
    </row>
    <row r="46" spans="1:33" ht="14" customHeight="1" x14ac:dyDescent="0.35">
      <c r="A46" s="184" t="s">
        <v>128</v>
      </c>
      <c r="B46" s="184" t="s">
        <v>106</v>
      </c>
      <c r="C46" s="184">
        <v>2</v>
      </c>
      <c r="D46" s="184">
        <v>1</v>
      </c>
      <c r="E46" s="184">
        <v>1</v>
      </c>
      <c r="F46" s="184">
        <v>1</v>
      </c>
      <c r="G46" s="184">
        <v>7</v>
      </c>
      <c r="H46" s="184">
        <v>0</v>
      </c>
      <c r="I46" s="184">
        <v>1</v>
      </c>
      <c r="J46" s="184">
        <v>1</v>
      </c>
      <c r="K46" s="184">
        <v>0</v>
      </c>
      <c r="L46" s="184">
        <v>1</v>
      </c>
      <c r="M46" s="184">
        <v>2</v>
      </c>
      <c r="N46" s="184">
        <v>0</v>
      </c>
      <c r="O46" s="184">
        <v>1</v>
      </c>
      <c r="P46" s="184">
        <v>0</v>
      </c>
      <c r="Q46" s="184">
        <v>3</v>
      </c>
      <c r="R46" s="184">
        <v>2</v>
      </c>
      <c r="S46" s="184">
        <v>1</v>
      </c>
      <c r="T46" s="184">
        <v>2</v>
      </c>
      <c r="U46" s="184">
        <v>3</v>
      </c>
      <c r="V46" s="184">
        <v>1</v>
      </c>
      <c r="W46" s="185" t="s">
        <v>69</v>
      </c>
      <c r="X46" s="185" t="s">
        <v>69</v>
      </c>
      <c r="Y46" s="185" t="s">
        <v>69</v>
      </c>
      <c r="Z46" s="185" t="s">
        <v>69</v>
      </c>
      <c r="AB46" s="180">
        <v>0.42236864335191754</v>
      </c>
      <c r="AC46" s="188">
        <v>3.2558148643044738</v>
      </c>
      <c r="AD46" s="187">
        <v>236760</v>
      </c>
      <c r="AF46" s="203"/>
      <c r="AG46" s="1"/>
    </row>
    <row r="47" spans="1:33" x14ac:dyDescent="0.35">
      <c r="A47" s="184" t="s">
        <v>128</v>
      </c>
      <c r="B47" s="184" t="s">
        <v>107</v>
      </c>
      <c r="C47" s="184">
        <v>3</v>
      </c>
      <c r="D47" s="184">
        <v>3</v>
      </c>
      <c r="E47" s="184">
        <v>0</v>
      </c>
      <c r="F47" s="184">
        <v>1</v>
      </c>
      <c r="G47" s="184">
        <v>2</v>
      </c>
      <c r="H47" s="184">
        <v>0</v>
      </c>
      <c r="I47" s="184">
        <v>2</v>
      </c>
      <c r="J47" s="184">
        <v>1</v>
      </c>
      <c r="K47" s="184">
        <v>1</v>
      </c>
      <c r="L47" s="184">
        <v>0</v>
      </c>
      <c r="M47" s="184">
        <v>1</v>
      </c>
      <c r="N47" s="184">
        <v>1</v>
      </c>
      <c r="O47" s="184">
        <v>0</v>
      </c>
      <c r="P47" s="184">
        <v>0</v>
      </c>
      <c r="Q47" s="184">
        <v>0</v>
      </c>
      <c r="R47" s="184">
        <v>0</v>
      </c>
      <c r="S47" s="184">
        <v>0</v>
      </c>
      <c r="T47" s="184">
        <v>0</v>
      </c>
      <c r="U47" s="184">
        <v>0</v>
      </c>
      <c r="V47" s="184">
        <v>1</v>
      </c>
      <c r="W47" s="185" t="s">
        <v>69</v>
      </c>
      <c r="X47" s="185" t="s">
        <v>69</v>
      </c>
      <c r="Y47" s="185" t="s">
        <v>69</v>
      </c>
      <c r="Z47" s="185" t="s">
        <v>69</v>
      </c>
      <c r="AB47" s="180">
        <v>0.7845352413230402</v>
      </c>
      <c r="AC47" s="188">
        <v>6.0475642320398482</v>
      </c>
      <c r="AD47" s="187">
        <v>127464</v>
      </c>
      <c r="AF47" s="203"/>
      <c r="AG47" s="1"/>
    </row>
    <row r="48" spans="1:33" x14ac:dyDescent="0.35">
      <c r="A48" s="184" t="s">
        <v>128</v>
      </c>
      <c r="B48" s="184" t="s">
        <v>108</v>
      </c>
      <c r="C48" s="184">
        <v>3</v>
      </c>
      <c r="D48" s="184">
        <v>1</v>
      </c>
      <c r="E48" s="184">
        <v>0</v>
      </c>
      <c r="F48" s="184">
        <v>2</v>
      </c>
      <c r="G48" s="184">
        <v>2</v>
      </c>
      <c r="H48" s="184">
        <v>1</v>
      </c>
      <c r="I48" s="184">
        <v>0</v>
      </c>
      <c r="J48" s="184">
        <v>2</v>
      </c>
      <c r="K48" s="184">
        <v>2</v>
      </c>
      <c r="L48" s="184">
        <v>1</v>
      </c>
      <c r="M48" s="184">
        <v>3</v>
      </c>
      <c r="N48" s="184">
        <v>0</v>
      </c>
      <c r="O48" s="184">
        <v>3</v>
      </c>
      <c r="P48" s="184">
        <v>1</v>
      </c>
      <c r="Q48" s="184">
        <v>1</v>
      </c>
      <c r="R48" s="184">
        <v>1</v>
      </c>
      <c r="S48" s="184">
        <v>1</v>
      </c>
      <c r="T48" s="184">
        <v>1</v>
      </c>
      <c r="U48" s="184">
        <v>1</v>
      </c>
      <c r="V48" s="184">
        <v>0</v>
      </c>
      <c r="W48" s="185" t="s">
        <v>69</v>
      </c>
      <c r="X48" s="185" t="s">
        <v>69</v>
      </c>
      <c r="Y48" s="185" t="s">
        <v>69</v>
      </c>
      <c r="Z48" s="185" t="s">
        <v>69</v>
      </c>
      <c r="AB48" s="180">
        <v>0</v>
      </c>
      <c r="AC48" s="186">
        <v>0</v>
      </c>
      <c r="AD48" s="187">
        <v>190289</v>
      </c>
      <c r="AF48" s="203"/>
      <c r="AG48" s="1"/>
    </row>
    <row r="49" spans="1:33" x14ac:dyDescent="0.35">
      <c r="A49" s="184" t="s">
        <v>128</v>
      </c>
      <c r="B49" s="184" t="s">
        <v>109</v>
      </c>
      <c r="C49" s="184">
        <v>3</v>
      </c>
      <c r="D49" s="184">
        <v>2</v>
      </c>
      <c r="E49" s="184">
        <v>1</v>
      </c>
      <c r="F49" s="184">
        <v>2</v>
      </c>
      <c r="G49" s="184">
        <v>1</v>
      </c>
      <c r="H49" s="184">
        <v>0</v>
      </c>
      <c r="I49" s="184">
        <v>7</v>
      </c>
      <c r="J49" s="184">
        <v>2</v>
      </c>
      <c r="K49" s="184">
        <v>0</v>
      </c>
      <c r="L49" s="184">
        <v>0</v>
      </c>
      <c r="M49" s="184">
        <v>1</v>
      </c>
      <c r="N49" s="184">
        <v>1</v>
      </c>
      <c r="O49" s="184">
        <v>2</v>
      </c>
      <c r="P49" s="184">
        <v>1</v>
      </c>
      <c r="Q49" s="184">
        <v>1</v>
      </c>
      <c r="R49" s="184">
        <v>0</v>
      </c>
      <c r="S49" s="184">
        <v>1</v>
      </c>
      <c r="T49" s="184">
        <v>1</v>
      </c>
      <c r="U49" s="184">
        <v>0</v>
      </c>
      <c r="V49" s="184">
        <v>1</v>
      </c>
      <c r="W49" s="185" t="s">
        <v>69</v>
      </c>
      <c r="X49" s="185" t="s">
        <v>69</v>
      </c>
      <c r="Y49" s="185" t="s">
        <v>69</v>
      </c>
      <c r="Z49" s="185" t="s">
        <v>69</v>
      </c>
      <c r="AB49" s="180">
        <v>0.24548491863402372</v>
      </c>
      <c r="AC49" s="186">
        <v>1.8923124612384892</v>
      </c>
      <c r="AD49" s="187">
        <v>407357</v>
      </c>
      <c r="AF49" s="203"/>
      <c r="AG49" s="1"/>
    </row>
    <row r="50" spans="1:33" x14ac:dyDescent="0.35">
      <c r="A50" s="184" t="s">
        <v>128</v>
      </c>
      <c r="B50" s="184" t="s">
        <v>110</v>
      </c>
      <c r="C50" s="184">
        <v>1</v>
      </c>
      <c r="D50" s="184">
        <v>2</v>
      </c>
      <c r="E50" s="184">
        <v>1</v>
      </c>
      <c r="F50" s="184">
        <v>1</v>
      </c>
      <c r="G50" s="184">
        <v>1</v>
      </c>
      <c r="H50" s="184">
        <v>0</v>
      </c>
      <c r="I50" s="184">
        <v>0</v>
      </c>
      <c r="J50" s="184">
        <v>1</v>
      </c>
      <c r="K50" s="184">
        <v>5</v>
      </c>
      <c r="L50" s="184">
        <v>1</v>
      </c>
      <c r="M50" s="184">
        <v>2</v>
      </c>
      <c r="N50" s="184">
        <v>3</v>
      </c>
      <c r="O50" s="184">
        <v>3</v>
      </c>
      <c r="P50" s="184">
        <v>3</v>
      </c>
      <c r="Q50" s="184">
        <v>1</v>
      </c>
      <c r="R50" s="184">
        <v>1</v>
      </c>
      <c r="S50" s="184">
        <v>1</v>
      </c>
      <c r="T50" s="184">
        <v>1</v>
      </c>
      <c r="U50" s="184">
        <v>1</v>
      </c>
      <c r="V50" s="184">
        <v>1</v>
      </c>
      <c r="W50" s="185" t="s">
        <v>69</v>
      </c>
      <c r="X50" s="185" t="s">
        <v>69</v>
      </c>
      <c r="Y50" s="185" t="s">
        <v>69</v>
      </c>
      <c r="Z50" s="185" t="s">
        <v>69</v>
      </c>
      <c r="AB50" s="180">
        <v>0.38050157717903743</v>
      </c>
      <c r="AC50" s="188">
        <v>2.9330839549057202</v>
      </c>
      <c r="AD50" s="187">
        <v>262811</v>
      </c>
      <c r="AF50" s="203"/>
      <c r="AG50" s="1"/>
    </row>
    <row r="51" spans="1:33" x14ac:dyDescent="0.35">
      <c r="A51" s="184" t="s">
        <v>128</v>
      </c>
      <c r="B51" s="184" t="s">
        <v>111</v>
      </c>
      <c r="C51" s="184">
        <v>3</v>
      </c>
      <c r="D51" s="184">
        <v>1</v>
      </c>
      <c r="E51" s="184">
        <v>1</v>
      </c>
      <c r="F51" s="184">
        <v>1</v>
      </c>
      <c r="G51" s="184">
        <v>2</v>
      </c>
      <c r="H51" s="184">
        <v>1</v>
      </c>
      <c r="I51" s="184">
        <v>1</v>
      </c>
      <c r="J51" s="184">
        <v>2</v>
      </c>
      <c r="K51" s="184">
        <v>2</v>
      </c>
      <c r="L51" s="184">
        <v>1</v>
      </c>
      <c r="M51" s="184">
        <v>1</v>
      </c>
      <c r="N51" s="184">
        <v>1</v>
      </c>
      <c r="O51" s="184">
        <v>2</v>
      </c>
      <c r="P51" s="184">
        <v>0</v>
      </c>
      <c r="Q51" s="184">
        <v>0</v>
      </c>
      <c r="R51" s="184">
        <v>1</v>
      </c>
      <c r="S51" s="184">
        <v>0</v>
      </c>
      <c r="T51" s="184">
        <v>0</v>
      </c>
      <c r="U51" s="184">
        <v>0</v>
      </c>
      <c r="V51" s="184">
        <v>0</v>
      </c>
      <c r="W51" s="185" t="s">
        <v>69</v>
      </c>
      <c r="X51" s="185" t="s">
        <v>69</v>
      </c>
      <c r="Y51" s="185" t="s">
        <v>69</v>
      </c>
      <c r="Z51" s="185" t="s">
        <v>69</v>
      </c>
      <c r="AB51" s="180">
        <v>0</v>
      </c>
      <c r="AC51" s="186">
        <v>0</v>
      </c>
      <c r="AD51" s="187">
        <v>165852</v>
      </c>
      <c r="AF51" s="203"/>
      <c r="AG51" s="1"/>
    </row>
    <row r="52" spans="1:33" x14ac:dyDescent="0.35">
      <c r="A52" s="184" t="s">
        <v>128</v>
      </c>
      <c r="B52" s="184" t="s">
        <v>112</v>
      </c>
      <c r="C52" s="184">
        <v>1</v>
      </c>
      <c r="D52" s="184">
        <v>2</v>
      </c>
      <c r="E52" s="184">
        <v>0</v>
      </c>
      <c r="F52" s="184">
        <v>0</v>
      </c>
      <c r="G52" s="184">
        <v>0</v>
      </c>
      <c r="H52" s="184">
        <v>0</v>
      </c>
      <c r="I52" s="184">
        <v>0</v>
      </c>
      <c r="J52" s="184">
        <v>0</v>
      </c>
      <c r="K52" s="184">
        <v>0</v>
      </c>
      <c r="L52" s="184">
        <v>1</v>
      </c>
      <c r="M52" s="184">
        <v>0</v>
      </c>
      <c r="N52" s="184">
        <v>0</v>
      </c>
      <c r="O52" s="184">
        <v>1</v>
      </c>
      <c r="P52" s="184">
        <v>0</v>
      </c>
      <c r="Q52" s="184">
        <v>0</v>
      </c>
      <c r="R52" s="184">
        <v>0</v>
      </c>
      <c r="S52" s="184">
        <v>0</v>
      </c>
      <c r="T52" s="184">
        <v>0</v>
      </c>
      <c r="U52" s="184">
        <v>0</v>
      </c>
      <c r="V52" s="184">
        <v>0</v>
      </c>
      <c r="W52" s="185" t="s">
        <v>69</v>
      </c>
      <c r="X52" s="185" t="s">
        <v>69</v>
      </c>
      <c r="Y52" s="185" t="s">
        <v>69</v>
      </c>
      <c r="Z52" s="185" t="s">
        <v>69</v>
      </c>
      <c r="AB52" s="180">
        <v>0</v>
      </c>
      <c r="AC52" s="186">
        <v>0</v>
      </c>
      <c r="AD52" s="187">
        <v>164054</v>
      </c>
      <c r="AF52" s="203"/>
      <c r="AG52" s="1"/>
    </row>
    <row r="53" spans="1:33" x14ac:dyDescent="0.35">
      <c r="A53" s="184" t="s">
        <v>128</v>
      </c>
      <c r="B53" s="184" t="s">
        <v>113</v>
      </c>
      <c r="C53" s="184">
        <v>3</v>
      </c>
      <c r="D53" s="184">
        <v>4</v>
      </c>
      <c r="E53" s="184">
        <v>4</v>
      </c>
      <c r="F53" s="184">
        <v>2</v>
      </c>
      <c r="G53" s="184">
        <v>1</v>
      </c>
      <c r="H53" s="184">
        <v>3</v>
      </c>
      <c r="I53" s="184">
        <v>5</v>
      </c>
      <c r="J53" s="184">
        <v>1</v>
      </c>
      <c r="K53" s="184">
        <v>0</v>
      </c>
      <c r="L53" s="184">
        <v>3</v>
      </c>
      <c r="M53" s="184">
        <v>3</v>
      </c>
      <c r="N53" s="184">
        <v>1</v>
      </c>
      <c r="O53" s="184">
        <v>0</v>
      </c>
      <c r="P53" s="184">
        <v>0</v>
      </c>
      <c r="Q53" s="184">
        <v>2</v>
      </c>
      <c r="R53" s="184">
        <v>1</v>
      </c>
      <c r="S53" s="184">
        <v>0</v>
      </c>
      <c r="T53" s="184">
        <v>2</v>
      </c>
      <c r="U53" s="184">
        <v>0</v>
      </c>
      <c r="V53" s="184">
        <v>0</v>
      </c>
      <c r="W53" s="185" t="s">
        <v>69</v>
      </c>
      <c r="X53" s="185" t="s">
        <v>69</v>
      </c>
      <c r="Y53" s="185" t="s">
        <v>69</v>
      </c>
      <c r="Z53" s="185" t="s">
        <v>69</v>
      </c>
      <c r="AB53" s="180">
        <v>0</v>
      </c>
      <c r="AC53" s="186">
        <v>0</v>
      </c>
      <c r="AD53" s="187">
        <v>354803</v>
      </c>
      <c r="AF53" s="203"/>
      <c r="AG53" s="1"/>
    </row>
    <row r="54" spans="1:33" x14ac:dyDescent="0.35">
      <c r="A54" s="184" t="s">
        <v>128</v>
      </c>
      <c r="B54" s="184" t="s">
        <v>114</v>
      </c>
      <c r="C54" s="184">
        <v>0</v>
      </c>
      <c r="D54" s="184">
        <v>0</v>
      </c>
      <c r="E54" s="184">
        <v>0</v>
      </c>
      <c r="F54" s="184">
        <v>1</v>
      </c>
      <c r="G54" s="184">
        <v>0</v>
      </c>
      <c r="H54" s="184">
        <v>0</v>
      </c>
      <c r="I54" s="184">
        <v>1</v>
      </c>
      <c r="J54" s="184">
        <v>0</v>
      </c>
      <c r="K54" s="184">
        <v>0</v>
      </c>
      <c r="L54" s="184">
        <v>0</v>
      </c>
      <c r="M54" s="184">
        <v>0</v>
      </c>
      <c r="N54" s="184">
        <v>2</v>
      </c>
      <c r="O54" s="184">
        <v>0</v>
      </c>
      <c r="P54" s="184">
        <v>0</v>
      </c>
      <c r="Q54" s="184">
        <v>0</v>
      </c>
      <c r="R54" s="184">
        <v>0</v>
      </c>
      <c r="S54" s="184">
        <v>0</v>
      </c>
      <c r="T54" s="184">
        <v>1</v>
      </c>
      <c r="U54" s="184">
        <v>0</v>
      </c>
      <c r="V54" s="184">
        <v>0</v>
      </c>
      <c r="W54" s="185" t="s">
        <v>69</v>
      </c>
      <c r="X54" s="185" t="s">
        <v>69</v>
      </c>
      <c r="Y54" s="185" t="s">
        <v>69</v>
      </c>
      <c r="Z54" s="185" t="s">
        <v>69</v>
      </c>
      <c r="AB54" s="180">
        <v>0</v>
      </c>
      <c r="AC54" s="186">
        <v>0</v>
      </c>
      <c r="AD54" s="187">
        <v>287936</v>
      </c>
      <c r="AF54" s="203"/>
      <c r="AG54" s="1"/>
    </row>
    <row r="55" spans="1:33" x14ac:dyDescent="0.35">
      <c r="A55" s="184" t="s">
        <v>128</v>
      </c>
      <c r="B55" s="184" t="s">
        <v>115</v>
      </c>
      <c r="C55" s="184">
        <v>5</v>
      </c>
      <c r="D55" s="184">
        <v>2</v>
      </c>
      <c r="E55" s="184">
        <v>4</v>
      </c>
      <c r="F55" s="184">
        <v>1</v>
      </c>
      <c r="G55" s="184">
        <v>1</v>
      </c>
      <c r="H55" s="184">
        <v>1</v>
      </c>
      <c r="I55" s="184">
        <v>3</v>
      </c>
      <c r="J55" s="184">
        <v>3</v>
      </c>
      <c r="K55" s="184">
        <v>2</v>
      </c>
      <c r="L55" s="184">
        <v>2</v>
      </c>
      <c r="M55" s="184">
        <v>1</v>
      </c>
      <c r="N55" s="184">
        <v>2</v>
      </c>
      <c r="O55" s="184">
        <v>0</v>
      </c>
      <c r="P55" s="184">
        <v>1</v>
      </c>
      <c r="Q55" s="184">
        <v>0</v>
      </c>
      <c r="R55" s="184">
        <v>1</v>
      </c>
      <c r="S55" s="184">
        <v>2</v>
      </c>
      <c r="T55" s="184">
        <v>1</v>
      </c>
      <c r="U55" s="184">
        <v>1</v>
      </c>
      <c r="V55" s="184">
        <v>0</v>
      </c>
      <c r="W55" s="185" t="s">
        <v>69</v>
      </c>
      <c r="X55" s="185" t="s">
        <v>69</v>
      </c>
      <c r="Y55" s="185" t="s">
        <v>69</v>
      </c>
      <c r="Z55" s="185" t="s">
        <v>69</v>
      </c>
      <c r="AB55" s="180">
        <v>0</v>
      </c>
      <c r="AC55" s="186">
        <v>0</v>
      </c>
      <c r="AD55" s="187">
        <v>442454</v>
      </c>
      <c r="AF55" s="203"/>
      <c r="AG55" s="1"/>
    </row>
    <row r="56" spans="1:33" x14ac:dyDescent="0.35">
      <c r="A56" s="184" t="s">
        <v>128</v>
      </c>
      <c r="B56" s="184" t="s">
        <v>116</v>
      </c>
      <c r="C56" s="184">
        <v>0</v>
      </c>
      <c r="D56" s="184">
        <v>0</v>
      </c>
      <c r="E56" s="184">
        <v>1</v>
      </c>
      <c r="F56" s="184">
        <v>1</v>
      </c>
      <c r="G56" s="184">
        <v>0</v>
      </c>
      <c r="H56" s="184">
        <v>2</v>
      </c>
      <c r="I56" s="184">
        <v>2</v>
      </c>
      <c r="J56" s="184">
        <v>0</v>
      </c>
      <c r="K56" s="184">
        <v>1</v>
      </c>
      <c r="L56" s="184">
        <v>0</v>
      </c>
      <c r="M56" s="184">
        <v>0</v>
      </c>
      <c r="N56" s="184">
        <v>0</v>
      </c>
      <c r="O56" s="184">
        <v>1</v>
      </c>
      <c r="P56" s="184">
        <v>0</v>
      </c>
      <c r="Q56" s="184">
        <v>0</v>
      </c>
      <c r="R56" s="184">
        <v>0</v>
      </c>
      <c r="S56" s="184">
        <v>1</v>
      </c>
      <c r="T56" s="184">
        <v>0</v>
      </c>
      <c r="U56" s="184">
        <v>0</v>
      </c>
      <c r="V56" s="184">
        <v>2</v>
      </c>
      <c r="W56" s="185" t="s">
        <v>69</v>
      </c>
      <c r="X56" s="185" t="s">
        <v>69</v>
      </c>
      <c r="Y56" s="185" t="s">
        <v>69</v>
      </c>
      <c r="Z56" s="185" t="s">
        <v>69</v>
      </c>
      <c r="AB56" s="180">
        <v>0.55019875930179774</v>
      </c>
      <c r="AC56" s="188">
        <v>4.2411891295730575</v>
      </c>
      <c r="AD56" s="187">
        <v>363505</v>
      </c>
      <c r="AF56" s="203"/>
      <c r="AG56" s="1"/>
    </row>
    <row r="57" spans="1:33" x14ac:dyDescent="0.35">
      <c r="A57" s="184" t="s">
        <v>128</v>
      </c>
      <c r="B57" s="184" t="s">
        <v>117</v>
      </c>
      <c r="C57" s="184">
        <v>0</v>
      </c>
      <c r="D57" s="184">
        <v>0</v>
      </c>
      <c r="E57" s="184">
        <v>0</v>
      </c>
      <c r="F57" s="184">
        <v>0</v>
      </c>
      <c r="G57" s="184">
        <v>2</v>
      </c>
      <c r="H57" s="184">
        <v>0</v>
      </c>
      <c r="I57" s="184">
        <v>0</v>
      </c>
      <c r="J57" s="184">
        <v>0</v>
      </c>
      <c r="K57" s="184">
        <v>1</v>
      </c>
      <c r="L57" s="184">
        <v>0</v>
      </c>
      <c r="M57" s="184">
        <v>0</v>
      </c>
      <c r="N57" s="184">
        <v>0</v>
      </c>
      <c r="O57" s="184">
        <v>0</v>
      </c>
      <c r="P57" s="184">
        <v>0</v>
      </c>
      <c r="Q57" s="184">
        <v>0</v>
      </c>
      <c r="R57" s="184">
        <v>0</v>
      </c>
      <c r="S57" s="184">
        <v>0</v>
      </c>
      <c r="T57" s="184">
        <v>0</v>
      </c>
      <c r="U57" s="184">
        <v>0</v>
      </c>
      <c r="V57" s="184">
        <v>0</v>
      </c>
      <c r="W57" s="185" t="s">
        <v>69</v>
      </c>
      <c r="X57" s="185" t="s">
        <v>69</v>
      </c>
      <c r="Y57" s="185" t="s">
        <v>69</v>
      </c>
      <c r="Z57" s="185" t="s">
        <v>69</v>
      </c>
      <c r="AB57" s="180">
        <v>0</v>
      </c>
      <c r="AC57" s="186">
        <v>0</v>
      </c>
      <c r="AD57" s="187">
        <v>277917</v>
      </c>
      <c r="AF57" s="203"/>
      <c r="AG57" s="1"/>
    </row>
    <row r="58" spans="1:33" x14ac:dyDescent="0.35">
      <c r="A58" s="184" t="s">
        <v>128</v>
      </c>
      <c r="B58" s="184" t="s">
        <v>118</v>
      </c>
      <c r="C58" s="184">
        <v>2</v>
      </c>
      <c r="D58" s="184">
        <v>1</v>
      </c>
      <c r="E58" s="184">
        <v>0</v>
      </c>
      <c r="F58" s="184">
        <v>2</v>
      </c>
      <c r="G58" s="184">
        <v>2</v>
      </c>
      <c r="H58" s="184">
        <v>1</v>
      </c>
      <c r="I58" s="184">
        <v>2</v>
      </c>
      <c r="J58" s="184">
        <v>1</v>
      </c>
      <c r="K58" s="184">
        <v>1</v>
      </c>
      <c r="L58" s="184">
        <v>2</v>
      </c>
      <c r="M58" s="184">
        <v>0</v>
      </c>
      <c r="N58" s="184">
        <v>2</v>
      </c>
      <c r="O58" s="184">
        <v>3</v>
      </c>
      <c r="P58" s="184">
        <v>3</v>
      </c>
      <c r="Q58" s="184">
        <v>1</v>
      </c>
      <c r="R58" s="184">
        <v>1</v>
      </c>
      <c r="S58" s="184">
        <v>0</v>
      </c>
      <c r="T58" s="184">
        <v>0</v>
      </c>
      <c r="U58" s="184">
        <v>3</v>
      </c>
      <c r="V58" s="184">
        <v>0</v>
      </c>
      <c r="W58" s="185" t="s">
        <v>69</v>
      </c>
      <c r="X58" s="185" t="s">
        <v>69</v>
      </c>
      <c r="Y58" s="185" t="s">
        <v>69</v>
      </c>
      <c r="Z58" s="185" t="s">
        <v>69</v>
      </c>
      <c r="AB58" s="180">
        <v>0</v>
      </c>
      <c r="AC58" s="186">
        <v>0</v>
      </c>
      <c r="AD58" s="187">
        <v>634107</v>
      </c>
      <c r="AF58" s="203"/>
      <c r="AG58" s="1"/>
    </row>
    <row r="59" spans="1:33" x14ac:dyDescent="0.35">
      <c r="A59" s="184" t="s">
        <v>128</v>
      </c>
      <c r="B59" s="184" t="s">
        <v>119</v>
      </c>
      <c r="C59" s="184">
        <v>1</v>
      </c>
      <c r="D59" s="184">
        <v>4</v>
      </c>
      <c r="E59" s="184">
        <v>1</v>
      </c>
      <c r="F59" s="184">
        <v>0</v>
      </c>
      <c r="G59" s="184">
        <v>1</v>
      </c>
      <c r="H59" s="184">
        <v>0</v>
      </c>
      <c r="I59" s="184">
        <v>2</v>
      </c>
      <c r="J59" s="184">
        <v>0</v>
      </c>
      <c r="K59" s="184">
        <v>1</v>
      </c>
      <c r="L59" s="184">
        <v>0</v>
      </c>
      <c r="M59" s="184">
        <v>0</v>
      </c>
      <c r="N59" s="184">
        <v>0</v>
      </c>
      <c r="O59" s="184">
        <v>0</v>
      </c>
      <c r="P59" s="184">
        <v>0</v>
      </c>
      <c r="Q59" s="184">
        <v>1</v>
      </c>
      <c r="R59" s="184">
        <v>1</v>
      </c>
      <c r="S59" s="184">
        <v>0</v>
      </c>
      <c r="T59" s="184">
        <v>0</v>
      </c>
      <c r="U59" s="184">
        <v>0</v>
      </c>
      <c r="V59" s="184">
        <v>0</v>
      </c>
      <c r="W59" s="185" t="s">
        <v>69</v>
      </c>
      <c r="X59" s="185" t="s">
        <v>69</v>
      </c>
      <c r="Y59" s="185" t="s">
        <v>69</v>
      </c>
      <c r="Z59" s="185" t="s">
        <v>69</v>
      </c>
      <c r="AB59" s="180">
        <v>0</v>
      </c>
      <c r="AC59" s="186">
        <v>0</v>
      </c>
      <c r="AD59" s="187">
        <v>320455</v>
      </c>
      <c r="AF59" s="203"/>
      <c r="AG59" s="1"/>
    </row>
    <row r="60" spans="1:33" x14ac:dyDescent="0.35">
      <c r="A60" s="184" t="s">
        <v>128</v>
      </c>
      <c r="B60" s="184" t="s">
        <v>120</v>
      </c>
      <c r="C60" s="184">
        <v>1</v>
      </c>
      <c r="D60" s="184">
        <v>1</v>
      </c>
      <c r="E60" s="184">
        <v>1</v>
      </c>
      <c r="F60" s="184">
        <v>0</v>
      </c>
      <c r="G60" s="184">
        <v>0</v>
      </c>
      <c r="H60" s="184">
        <v>2</v>
      </c>
      <c r="I60" s="184">
        <v>0</v>
      </c>
      <c r="J60" s="184">
        <v>0</v>
      </c>
      <c r="K60" s="184">
        <v>0</v>
      </c>
      <c r="L60" s="184">
        <v>0</v>
      </c>
      <c r="M60" s="184">
        <v>0</v>
      </c>
      <c r="N60" s="184">
        <v>2</v>
      </c>
      <c r="O60" s="184">
        <v>1</v>
      </c>
      <c r="P60" s="184">
        <v>0</v>
      </c>
      <c r="Q60" s="184">
        <v>1</v>
      </c>
      <c r="R60" s="184">
        <v>1</v>
      </c>
      <c r="S60" s="184">
        <v>0</v>
      </c>
      <c r="T60" s="184">
        <v>0</v>
      </c>
      <c r="U60" s="184">
        <v>0</v>
      </c>
      <c r="V60" s="184">
        <v>0</v>
      </c>
      <c r="W60" s="185" t="s">
        <v>69</v>
      </c>
      <c r="X60" s="185" t="s">
        <v>69</v>
      </c>
      <c r="Y60" s="185" t="s">
        <v>69</v>
      </c>
      <c r="Z60" s="185" t="s">
        <v>69</v>
      </c>
      <c r="AB60" s="180">
        <v>0</v>
      </c>
      <c r="AC60" s="186">
        <v>0</v>
      </c>
      <c r="AD60" s="187">
        <v>444023</v>
      </c>
      <c r="AF60" s="203"/>
      <c r="AG60" s="1"/>
    </row>
    <row r="61" spans="1:33" x14ac:dyDescent="0.35">
      <c r="A61" s="184" t="s">
        <v>128</v>
      </c>
      <c r="B61" s="184" t="s">
        <v>121</v>
      </c>
      <c r="C61" s="184">
        <v>1</v>
      </c>
      <c r="D61" s="184">
        <v>0</v>
      </c>
      <c r="E61" s="184">
        <v>1</v>
      </c>
      <c r="F61" s="184">
        <v>0</v>
      </c>
      <c r="G61" s="184">
        <v>0</v>
      </c>
      <c r="H61" s="184">
        <v>1</v>
      </c>
      <c r="I61" s="184">
        <v>0</v>
      </c>
      <c r="J61" s="184">
        <v>1</v>
      </c>
      <c r="K61" s="184">
        <v>0</v>
      </c>
      <c r="L61" s="184">
        <v>0</v>
      </c>
      <c r="M61" s="184">
        <v>1</v>
      </c>
      <c r="N61" s="184">
        <v>0</v>
      </c>
      <c r="O61" s="184">
        <v>0</v>
      </c>
      <c r="P61" s="184">
        <v>1</v>
      </c>
      <c r="Q61" s="184">
        <v>0</v>
      </c>
      <c r="R61" s="184">
        <v>0</v>
      </c>
      <c r="S61" s="184">
        <v>0</v>
      </c>
      <c r="T61" s="184">
        <v>0</v>
      </c>
      <c r="U61" s="184">
        <v>1</v>
      </c>
      <c r="V61" s="184">
        <v>0</v>
      </c>
      <c r="W61" s="185" t="s">
        <v>69</v>
      </c>
      <c r="X61" s="185" t="s">
        <v>69</v>
      </c>
      <c r="Y61" s="185" t="s">
        <v>69</v>
      </c>
      <c r="Z61" s="185" t="s">
        <v>69</v>
      </c>
      <c r="AB61" s="180">
        <v>0</v>
      </c>
      <c r="AC61" s="186">
        <v>0</v>
      </c>
      <c r="AD61" s="187">
        <v>270772</v>
      </c>
      <c r="AF61" s="203"/>
      <c r="AG61" s="1"/>
    </row>
    <row r="62" spans="1:33" x14ac:dyDescent="0.35">
      <c r="A62" s="184" t="s">
        <v>128</v>
      </c>
      <c r="B62" s="184" t="s">
        <v>122</v>
      </c>
      <c r="C62" s="184">
        <v>5</v>
      </c>
      <c r="D62" s="184">
        <v>4</v>
      </c>
      <c r="E62" s="184">
        <v>5</v>
      </c>
      <c r="F62" s="184">
        <v>1</v>
      </c>
      <c r="G62" s="184">
        <v>2</v>
      </c>
      <c r="H62" s="184">
        <v>3</v>
      </c>
      <c r="I62" s="184">
        <v>0</v>
      </c>
      <c r="J62" s="184">
        <v>1</v>
      </c>
      <c r="K62" s="184">
        <v>2</v>
      </c>
      <c r="L62" s="184">
        <v>4</v>
      </c>
      <c r="M62" s="184">
        <v>1</v>
      </c>
      <c r="N62" s="184">
        <v>0</v>
      </c>
      <c r="O62" s="184">
        <v>0</v>
      </c>
      <c r="P62" s="184">
        <v>0</v>
      </c>
      <c r="Q62" s="184">
        <v>1</v>
      </c>
      <c r="R62" s="184">
        <v>0</v>
      </c>
      <c r="S62" s="184">
        <v>0</v>
      </c>
      <c r="T62" s="184">
        <v>1</v>
      </c>
      <c r="U62" s="184">
        <v>0</v>
      </c>
      <c r="V62" s="184">
        <v>0</v>
      </c>
      <c r="W62" s="185" t="s">
        <v>69</v>
      </c>
      <c r="X62" s="185" t="s">
        <v>69</v>
      </c>
      <c r="Y62" s="185" t="s">
        <v>69</v>
      </c>
      <c r="Z62" s="185" t="s">
        <v>69</v>
      </c>
      <c r="AB62" s="180">
        <v>0</v>
      </c>
      <c r="AC62" s="186">
        <v>0</v>
      </c>
      <c r="AD62" s="187">
        <v>318165</v>
      </c>
      <c r="AF62" s="203"/>
      <c r="AG62" s="1"/>
    </row>
    <row r="63" spans="1:33" x14ac:dyDescent="0.35">
      <c r="A63" s="184" t="s">
        <v>128</v>
      </c>
      <c r="B63" s="184" t="s">
        <v>123</v>
      </c>
      <c r="C63" s="184">
        <v>0</v>
      </c>
      <c r="D63" s="184">
        <v>0</v>
      </c>
      <c r="E63" s="184">
        <v>2</v>
      </c>
      <c r="F63" s="184">
        <v>1</v>
      </c>
      <c r="G63" s="184">
        <v>3</v>
      </c>
      <c r="H63" s="184">
        <v>3</v>
      </c>
      <c r="I63" s="184">
        <v>2</v>
      </c>
      <c r="J63" s="184">
        <v>0</v>
      </c>
      <c r="K63" s="184">
        <v>2</v>
      </c>
      <c r="L63" s="184">
        <v>1</v>
      </c>
      <c r="M63" s="184">
        <v>1</v>
      </c>
      <c r="N63" s="184">
        <v>1</v>
      </c>
      <c r="O63" s="184">
        <v>0</v>
      </c>
      <c r="P63" s="184">
        <v>1</v>
      </c>
      <c r="Q63" s="184">
        <v>1</v>
      </c>
      <c r="R63" s="184">
        <v>1</v>
      </c>
      <c r="S63" s="184">
        <v>0</v>
      </c>
      <c r="T63" s="184">
        <v>0</v>
      </c>
      <c r="U63" s="184">
        <v>0</v>
      </c>
      <c r="V63" s="184">
        <v>1</v>
      </c>
      <c r="W63" s="185" t="s">
        <v>69</v>
      </c>
      <c r="X63" s="185" t="s">
        <v>69</v>
      </c>
      <c r="Y63" s="185" t="s">
        <v>69</v>
      </c>
      <c r="Z63" s="185" t="s">
        <v>69</v>
      </c>
      <c r="AB63" s="180">
        <v>0.28874611997401284</v>
      </c>
      <c r="AC63" s="188">
        <v>2.2257900159466604</v>
      </c>
      <c r="AD63" s="187">
        <v>346325</v>
      </c>
      <c r="AF63" s="203"/>
      <c r="AG63" s="1"/>
    </row>
    <row r="64" spans="1:33" x14ac:dyDescent="0.35">
      <c r="A64" s="184" t="s">
        <v>128</v>
      </c>
      <c r="B64" s="184" t="s">
        <v>124</v>
      </c>
      <c r="C64" s="184">
        <v>3</v>
      </c>
      <c r="D64" s="184">
        <v>4</v>
      </c>
      <c r="E64" s="184">
        <v>2</v>
      </c>
      <c r="F64" s="184">
        <v>5</v>
      </c>
      <c r="G64" s="184">
        <v>4</v>
      </c>
      <c r="H64" s="184">
        <v>1</v>
      </c>
      <c r="I64" s="184">
        <v>2</v>
      </c>
      <c r="J64" s="184">
        <v>2</v>
      </c>
      <c r="K64" s="184">
        <v>2</v>
      </c>
      <c r="L64" s="184">
        <v>3</v>
      </c>
      <c r="M64" s="184">
        <v>0</v>
      </c>
      <c r="N64" s="184">
        <v>0</v>
      </c>
      <c r="O64" s="184">
        <v>1</v>
      </c>
      <c r="P64" s="184">
        <v>0</v>
      </c>
      <c r="Q64" s="184">
        <v>1</v>
      </c>
      <c r="R64" s="184">
        <v>0</v>
      </c>
      <c r="S64" s="184">
        <v>0</v>
      </c>
      <c r="T64" s="184">
        <v>1</v>
      </c>
      <c r="U64" s="184">
        <v>0</v>
      </c>
      <c r="V64" s="184">
        <v>0</v>
      </c>
      <c r="W64" s="185" t="s">
        <v>69</v>
      </c>
      <c r="X64" s="185" t="s">
        <v>69</v>
      </c>
      <c r="Y64" s="185" t="s">
        <v>69</v>
      </c>
      <c r="Z64" s="185" t="s">
        <v>69</v>
      </c>
      <c r="AB64" s="180">
        <v>0</v>
      </c>
      <c r="AC64" s="186">
        <v>0</v>
      </c>
      <c r="AD64" s="187">
        <v>527220</v>
      </c>
      <c r="AF64" s="203"/>
      <c r="AG64" s="1"/>
    </row>
    <row r="65" spans="1:33" x14ac:dyDescent="0.35">
      <c r="A65" s="184" t="s">
        <v>128</v>
      </c>
      <c r="B65" s="184" t="s">
        <v>125</v>
      </c>
      <c r="C65" s="184">
        <v>0</v>
      </c>
      <c r="D65" s="184">
        <v>0</v>
      </c>
      <c r="E65" s="184">
        <v>0</v>
      </c>
      <c r="F65" s="184">
        <v>0</v>
      </c>
      <c r="G65" s="184">
        <v>1</v>
      </c>
      <c r="H65" s="184">
        <v>0</v>
      </c>
      <c r="I65" s="184">
        <v>0</v>
      </c>
      <c r="J65" s="184">
        <v>0</v>
      </c>
      <c r="K65" s="184">
        <v>0</v>
      </c>
      <c r="L65" s="184">
        <v>0</v>
      </c>
      <c r="M65" s="184">
        <v>1</v>
      </c>
      <c r="N65" s="184">
        <v>0</v>
      </c>
      <c r="O65" s="184">
        <v>0</v>
      </c>
      <c r="P65" s="184">
        <v>0</v>
      </c>
      <c r="Q65" s="184">
        <v>0</v>
      </c>
      <c r="R65" s="184">
        <v>0</v>
      </c>
      <c r="S65" s="184">
        <v>0</v>
      </c>
      <c r="T65" s="184">
        <v>0</v>
      </c>
      <c r="U65" s="184">
        <v>0</v>
      </c>
      <c r="V65" s="184">
        <v>0</v>
      </c>
      <c r="W65" s="185" t="s">
        <v>69</v>
      </c>
      <c r="X65" s="185" t="s">
        <v>69</v>
      </c>
      <c r="Y65" s="185" t="s">
        <v>69</v>
      </c>
      <c r="Z65" s="185" t="s">
        <v>69</v>
      </c>
      <c r="AB65" s="180">
        <v>0</v>
      </c>
      <c r="AC65" s="186">
        <v>0</v>
      </c>
      <c r="AD65" s="187">
        <v>215583</v>
      </c>
      <c r="AF65" s="203"/>
      <c r="AG65" s="1"/>
    </row>
    <row r="66" spans="1:33" x14ac:dyDescent="0.35">
      <c r="A66" s="184" t="s">
        <v>128</v>
      </c>
      <c r="B66" s="184" t="s">
        <v>126</v>
      </c>
      <c r="C66" s="184">
        <v>2</v>
      </c>
      <c r="D66" s="184">
        <v>2</v>
      </c>
      <c r="E66" s="184">
        <v>5</v>
      </c>
      <c r="F66" s="184">
        <v>2</v>
      </c>
      <c r="G66" s="184">
        <v>2</v>
      </c>
      <c r="H66" s="184">
        <v>0</v>
      </c>
      <c r="I66" s="184">
        <v>4</v>
      </c>
      <c r="J66" s="184">
        <v>2</v>
      </c>
      <c r="K66" s="184">
        <v>0</v>
      </c>
      <c r="L66" s="184">
        <v>1</v>
      </c>
      <c r="M66" s="184">
        <v>1</v>
      </c>
      <c r="N66" s="184">
        <v>2</v>
      </c>
      <c r="O66" s="184">
        <v>1</v>
      </c>
      <c r="P66" s="184">
        <v>0</v>
      </c>
      <c r="Q66" s="184">
        <v>0</v>
      </c>
      <c r="R66" s="184">
        <v>0</v>
      </c>
      <c r="S66" s="184">
        <v>3</v>
      </c>
      <c r="T66" s="184">
        <v>1</v>
      </c>
      <c r="U66" s="184">
        <v>0</v>
      </c>
      <c r="V66" s="184">
        <v>1</v>
      </c>
      <c r="W66" s="185" t="s">
        <v>69</v>
      </c>
      <c r="X66" s="185" t="s">
        <v>69</v>
      </c>
      <c r="Y66" s="185" t="s">
        <v>69</v>
      </c>
      <c r="Z66" s="185" t="s">
        <v>69</v>
      </c>
      <c r="AB66" s="180">
        <v>0.19356474643986038</v>
      </c>
      <c r="AC66" s="186">
        <v>1.4920875130854165</v>
      </c>
      <c r="AD66" s="189">
        <v>516623</v>
      </c>
      <c r="AF66" s="203"/>
      <c r="AG66" s="1"/>
    </row>
    <row r="67" spans="1:33" x14ac:dyDescent="0.35">
      <c r="A67" s="184" t="s">
        <v>128</v>
      </c>
      <c r="B67" s="184" t="s">
        <v>127</v>
      </c>
      <c r="C67" s="184">
        <v>0</v>
      </c>
      <c r="D67" s="184">
        <v>1</v>
      </c>
      <c r="E67" s="184">
        <v>1</v>
      </c>
      <c r="F67" s="184">
        <v>0</v>
      </c>
      <c r="G67" s="184">
        <v>0</v>
      </c>
      <c r="H67" s="184">
        <v>3</v>
      </c>
      <c r="I67" s="184">
        <v>0</v>
      </c>
      <c r="J67" s="184">
        <v>0</v>
      </c>
      <c r="K67" s="184">
        <v>1</v>
      </c>
      <c r="L67" s="184">
        <v>0</v>
      </c>
      <c r="M67" s="184">
        <v>0</v>
      </c>
      <c r="N67" s="184">
        <v>0</v>
      </c>
      <c r="O67" s="184">
        <v>0</v>
      </c>
      <c r="P67" s="184">
        <v>1</v>
      </c>
      <c r="Q67" s="184">
        <v>0</v>
      </c>
      <c r="R67" s="184">
        <v>1</v>
      </c>
      <c r="S67" s="184">
        <v>0</v>
      </c>
      <c r="T67" s="184">
        <v>0</v>
      </c>
      <c r="U67" s="184">
        <v>1</v>
      </c>
      <c r="V67" s="184">
        <v>0</v>
      </c>
      <c r="W67" s="185" t="s">
        <v>69</v>
      </c>
      <c r="X67" s="185" t="s">
        <v>69</v>
      </c>
      <c r="Y67" s="185" t="s">
        <v>69</v>
      </c>
      <c r="Z67" s="185" t="s">
        <v>69</v>
      </c>
      <c r="AB67" s="180">
        <v>0</v>
      </c>
      <c r="AC67" s="186">
        <v>0</v>
      </c>
      <c r="AD67" s="189">
        <v>237345</v>
      </c>
      <c r="AF67" s="203"/>
      <c r="AG67" s="1"/>
    </row>
    <row r="68" spans="1:33" s="1" customFormat="1" x14ac:dyDescent="0.35">
      <c r="A68" s="177" t="s">
        <v>74</v>
      </c>
      <c r="B68" s="177" t="s">
        <v>96</v>
      </c>
      <c r="C68" s="177">
        <v>598</v>
      </c>
      <c r="D68" s="177">
        <v>590</v>
      </c>
      <c r="E68" s="177">
        <v>416</v>
      </c>
      <c r="F68" s="177">
        <v>515</v>
      </c>
      <c r="G68" s="177">
        <v>442</v>
      </c>
      <c r="H68" s="177">
        <v>396</v>
      </c>
      <c r="I68" s="177">
        <v>382</v>
      </c>
      <c r="J68" s="177">
        <v>325</v>
      </c>
      <c r="K68" s="177">
        <v>299</v>
      </c>
      <c r="L68" s="177">
        <v>178</v>
      </c>
      <c r="M68" s="177">
        <v>167</v>
      </c>
      <c r="N68" s="177">
        <v>131</v>
      </c>
      <c r="O68" s="177">
        <v>156</v>
      </c>
      <c r="P68" s="177">
        <v>161</v>
      </c>
      <c r="Q68" s="177">
        <v>103</v>
      </c>
      <c r="R68" s="177">
        <v>86</v>
      </c>
      <c r="S68" s="177">
        <v>111</v>
      </c>
      <c r="T68" s="177">
        <v>107</v>
      </c>
      <c r="U68" s="177">
        <v>94</v>
      </c>
      <c r="V68" s="177">
        <v>93</v>
      </c>
      <c r="W68" s="178" t="s">
        <v>72</v>
      </c>
      <c r="X68" s="178" t="s">
        <v>72</v>
      </c>
      <c r="Y68" s="179">
        <v>-6.2973591695657194E-2</v>
      </c>
      <c r="Z68" s="179">
        <v>-9.3302959584463996E-2</v>
      </c>
      <c r="AB68" s="180">
        <v>1.0967868391240141</v>
      </c>
      <c r="AC68" s="186">
        <v>1</v>
      </c>
      <c r="AD68" s="182">
        <v>8479314</v>
      </c>
      <c r="AF68" s="203"/>
    </row>
    <row r="69" spans="1:33" s="1" customFormat="1" x14ac:dyDescent="0.35">
      <c r="A69" s="177" t="s">
        <v>74</v>
      </c>
      <c r="B69" s="177" t="s">
        <v>98</v>
      </c>
      <c r="C69" s="177">
        <v>54</v>
      </c>
      <c r="D69" s="177">
        <v>63</v>
      </c>
      <c r="E69" s="177">
        <v>47</v>
      </c>
      <c r="F69" s="177">
        <v>27</v>
      </c>
      <c r="G69" s="177">
        <v>68</v>
      </c>
      <c r="H69" s="177">
        <v>79</v>
      </c>
      <c r="I69" s="177">
        <v>83</v>
      </c>
      <c r="J69" s="177">
        <v>69</v>
      </c>
      <c r="K69" s="177">
        <v>63</v>
      </c>
      <c r="L69" s="177">
        <v>46</v>
      </c>
      <c r="M69" s="177">
        <v>44</v>
      </c>
      <c r="N69" s="177">
        <v>40</v>
      </c>
      <c r="O69" s="177">
        <v>50</v>
      </c>
      <c r="P69" s="177">
        <v>47</v>
      </c>
      <c r="Q69" s="177">
        <v>35</v>
      </c>
      <c r="R69" s="177">
        <v>37</v>
      </c>
      <c r="S69" s="177">
        <v>41</v>
      </c>
      <c r="T69" s="177">
        <v>43</v>
      </c>
      <c r="U69" s="177">
        <v>29</v>
      </c>
      <c r="V69" s="177">
        <v>28</v>
      </c>
      <c r="W69" s="178" t="s">
        <v>72</v>
      </c>
      <c r="X69" s="178" t="s">
        <v>72</v>
      </c>
      <c r="Y69" s="179">
        <v>-4.8980364374794583E-2</v>
      </c>
      <c r="Z69" s="179">
        <v>-3.3976718395778205E-2</v>
      </c>
      <c r="AB69" s="180">
        <v>1.015218487708786</v>
      </c>
      <c r="AC69" s="186">
        <v>0.92562971353633727</v>
      </c>
      <c r="AD69" s="182">
        <v>2758027</v>
      </c>
      <c r="AF69" s="203"/>
    </row>
    <row r="70" spans="1:33" s="1" customFormat="1" x14ac:dyDescent="0.35">
      <c r="A70" s="177" t="s">
        <v>74</v>
      </c>
      <c r="B70" s="177" t="s">
        <v>99</v>
      </c>
      <c r="C70" s="177">
        <v>544</v>
      </c>
      <c r="D70" s="177">
        <v>527</v>
      </c>
      <c r="E70" s="177">
        <v>369</v>
      </c>
      <c r="F70" s="177">
        <v>488</v>
      </c>
      <c r="G70" s="177">
        <v>374</v>
      </c>
      <c r="H70" s="177">
        <v>317</v>
      </c>
      <c r="I70" s="177">
        <v>299</v>
      </c>
      <c r="J70" s="177">
        <v>256</v>
      </c>
      <c r="K70" s="177">
        <v>236</v>
      </c>
      <c r="L70" s="177">
        <v>132</v>
      </c>
      <c r="M70" s="177">
        <v>123</v>
      </c>
      <c r="N70" s="177">
        <v>91</v>
      </c>
      <c r="O70" s="177">
        <v>106</v>
      </c>
      <c r="P70" s="177">
        <v>114</v>
      </c>
      <c r="Q70" s="177">
        <v>68</v>
      </c>
      <c r="R70" s="177">
        <v>49</v>
      </c>
      <c r="S70" s="177">
        <v>70</v>
      </c>
      <c r="T70" s="177">
        <v>64</v>
      </c>
      <c r="U70" s="177">
        <v>65</v>
      </c>
      <c r="V70" s="177">
        <v>65</v>
      </c>
      <c r="W70" s="178" t="s">
        <v>72</v>
      </c>
      <c r="X70" s="178" t="s">
        <v>72</v>
      </c>
      <c r="Y70" s="179">
        <v>-6.8413602992345446E-2</v>
      </c>
      <c r="Z70" s="179">
        <v>-0.10579395182240892</v>
      </c>
      <c r="AB70" s="180">
        <v>1.1696468368340862</v>
      </c>
      <c r="AC70" s="186">
        <v>1.0664304084540841</v>
      </c>
      <c r="AD70" s="182">
        <v>5557233</v>
      </c>
      <c r="AF70" s="203"/>
    </row>
    <row r="71" spans="1:33" x14ac:dyDescent="0.35">
      <c r="A71" s="184" t="s">
        <v>74</v>
      </c>
      <c r="B71" s="184" t="s">
        <v>100</v>
      </c>
      <c r="C71" s="184">
        <v>3</v>
      </c>
      <c r="D71" s="184">
        <v>4</v>
      </c>
      <c r="E71" s="184">
        <v>0</v>
      </c>
      <c r="F71" s="184">
        <v>0</v>
      </c>
      <c r="G71" s="184">
        <v>1</v>
      </c>
      <c r="H71" s="184">
        <v>0</v>
      </c>
      <c r="I71" s="184">
        <v>0</v>
      </c>
      <c r="J71" s="184">
        <v>3</v>
      </c>
      <c r="K71" s="184">
        <v>0</v>
      </c>
      <c r="L71" s="184">
        <v>2</v>
      </c>
      <c r="M71" s="184">
        <v>2</v>
      </c>
      <c r="N71" s="184">
        <v>0</v>
      </c>
      <c r="O71" s="184">
        <v>4</v>
      </c>
      <c r="P71" s="184">
        <v>3</v>
      </c>
      <c r="Q71" s="184">
        <v>1</v>
      </c>
      <c r="R71" s="184">
        <v>4</v>
      </c>
      <c r="S71" s="184">
        <v>2</v>
      </c>
      <c r="T71" s="184">
        <v>2</v>
      </c>
      <c r="U71" s="184">
        <v>2</v>
      </c>
      <c r="V71" s="184">
        <v>2</v>
      </c>
      <c r="W71" s="185" t="s">
        <v>69</v>
      </c>
      <c r="X71" s="185" t="s">
        <v>69</v>
      </c>
      <c r="Y71" s="185" t="s">
        <v>69</v>
      </c>
      <c r="Z71" s="185" t="s">
        <v>69</v>
      </c>
      <c r="AB71" s="180">
        <v>0.81272070446630662</v>
      </c>
      <c r="AC71" s="186">
        <v>0.74100151048075436</v>
      </c>
      <c r="AD71" s="187">
        <v>246087</v>
      </c>
      <c r="AF71" s="203"/>
      <c r="AG71" s="1"/>
    </row>
    <row r="72" spans="1:33" x14ac:dyDescent="0.35">
      <c r="A72" s="184" t="s">
        <v>74</v>
      </c>
      <c r="B72" s="184" t="s">
        <v>101</v>
      </c>
      <c r="C72" s="184">
        <v>2</v>
      </c>
      <c r="D72" s="184">
        <v>0</v>
      </c>
      <c r="E72" s="184">
        <v>3</v>
      </c>
      <c r="F72" s="184">
        <v>0</v>
      </c>
      <c r="G72" s="184">
        <v>2</v>
      </c>
      <c r="H72" s="184">
        <v>3</v>
      </c>
      <c r="I72" s="184">
        <v>4</v>
      </c>
      <c r="J72" s="184">
        <v>2</v>
      </c>
      <c r="K72" s="184">
        <v>4</v>
      </c>
      <c r="L72" s="184">
        <v>3</v>
      </c>
      <c r="M72" s="184">
        <v>6</v>
      </c>
      <c r="N72" s="184">
        <v>3</v>
      </c>
      <c r="O72" s="184">
        <v>1</v>
      </c>
      <c r="P72" s="184">
        <v>3</v>
      </c>
      <c r="Q72" s="184">
        <v>4</v>
      </c>
      <c r="R72" s="184">
        <v>3</v>
      </c>
      <c r="S72" s="184">
        <v>3</v>
      </c>
      <c r="T72" s="184">
        <v>2</v>
      </c>
      <c r="U72" s="184">
        <v>1</v>
      </c>
      <c r="V72" s="184">
        <v>1</v>
      </c>
      <c r="W72" s="185" t="s">
        <v>69</v>
      </c>
      <c r="X72" s="185" t="s">
        <v>69</v>
      </c>
      <c r="Y72" s="185" t="s">
        <v>69</v>
      </c>
      <c r="Z72" s="185" t="s">
        <v>69</v>
      </c>
      <c r="AB72" s="180">
        <v>0.46296296296296297</v>
      </c>
      <c r="AC72" s="186">
        <v>0.42210842293906808</v>
      </c>
      <c r="AD72" s="187">
        <v>216000</v>
      </c>
      <c r="AF72" s="203"/>
      <c r="AG72" s="1"/>
    </row>
    <row r="73" spans="1:33" x14ac:dyDescent="0.35">
      <c r="A73" s="184" t="s">
        <v>74</v>
      </c>
      <c r="B73" s="184" t="s">
        <v>102</v>
      </c>
      <c r="C73" s="184">
        <v>1</v>
      </c>
      <c r="D73" s="184">
        <v>4</v>
      </c>
      <c r="E73" s="184">
        <v>2</v>
      </c>
      <c r="F73" s="184">
        <v>2</v>
      </c>
      <c r="G73" s="184">
        <v>2</v>
      </c>
      <c r="H73" s="184">
        <v>9</v>
      </c>
      <c r="I73" s="184">
        <v>7</v>
      </c>
      <c r="J73" s="184">
        <v>5</v>
      </c>
      <c r="K73" s="184">
        <v>3</v>
      </c>
      <c r="L73" s="184">
        <v>2</v>
      </c>
      <c r="M73" s="184">
        <v>1</v>
      </c>
      <c r="N73" s="184">
        <v>1</v>
      </c>
      <c r="O73" s="184">
        <v>3</v>
      </c>
      <c r="P73" s="184">
        <v>2</v>
      </c>
      <c r="Q73" s="184">
        <v>0</v>
      </c>
      <c r="R73" s="184">
        <v>1</v>
      </c>
      <c r="S73" s="184">
        <v>1</v>
      </c>
      <c r="T73" s="184">
        <v>4</v>
      </c>
      <c r="U73" s="184">
        <v>1</v>
      </c>
      <c r="V73" s="184">
        <v>1</v>
      </c>
      <c r="W73" s="185" t="s">
        <v>69</v>
      </c>
      <c r="X73" s="185" t="s">
        <v>69</v>
      </c>
      <c r="Y73" s="185" t="s">
        <v>69</v>
      </c>
      <c r="Z73" s="185" t="s">
        <v>69</v>
      </c>
      <c r="AB73" s="180">
        <v>0.6641738010002457</v>
      </c>
      <c r="AC73" s="186">
        <v>0.60556324830694597</v>
      </c>
      <c r="AD73" s="187">
        <v>150563</v>
      </c>
      <c r="AF73" s="203"/>
      <c r="AG73" s="1"/>
    </row>
    <row r="74" spans="1:33" x14ac:dyDescent="0.35">
      <c r="A74" s="184" t="s">
        <v>74</v>
      </c>
      <c r="B74" s="184" t="s">
        <v>103</v>
      </c>
      <c r="C74" s="184">
        <v>2</v>
      </c>
      <c r="D74" s="184">
        <v>1</v>
      </c>
      <c r="E74" s="184">
        <v>1</v>
      </c>
      <c r="F74" s="184">
        <v>0</v>
      </c>
      <c r="G74" s="184">
        <v>1</v>
      </c>
      <c r="H74" s="184">
        <v>3</v>
      </c>
      <c r="I74" s="184">
        <v>1</v>
      </c>
      <c r="J74" s="184">
        <v>3</v>
      </c>
      <c r="K74" s="184">
        <v>4</v>
      </c>
      <c r="L74" s="184">
        <v>1</v>
      </c>
      <c r="M74" s="184">
        <v>3</v>
      </c>
      <c r="N74" s="184">
        <v>1</v>
      </c>
      <c r="O74" s="184">
        <v>2</v>
      </c>
      <c r="P74" s="184">
        <v>2</v>
      </c>
      <c r="Q74" s="184">
        <v>1</v>
      </c>
      <c r="R74" s="184">
        <v>2</v>
      </c>
      <c r="S74" s="184">
        <v>1</v>
      </c>
      <c r="T74" s="184">
        <v>3</v>
      </c>
      <c r="U74" s="184">
        <v>1</v>
      </c>
      <c r="V74" s="184">
        <v>0</v>
      </c>
      <c r="W74" s="185" t="s">
        <v>69</v>
      </c>
      <c r="X74" s="185" t="s">
        <v>69</v>
      </c>
      <c r="Y74" s="185" t="s">
        <v>69</v>
      </c>
      <c r="Z74" s="185" t="s">
        <v>69</v>
      </c>
      <c r="AB74" s="180">
        <v>0</v>
      </c>
      <c r="AC74" s="186">
        <v>0</v>
      </c>
      <c r="AD74" s="187">
        <v>118081</v>
      </c>
      <c r="AF74" s="203"/>
      <c r="AG74" s="1"/>
    </row>
    <row r="75" spans="1:33" x14ac:dyDescent="0.35">
      <c r="A75" s="184" t="s">
        <v>74</v>
      </c>
      <c r="B75" s="184" t="s">
        <v>104</v>
      </c>
      <c r="C75" s="184">
        <v>7</v>
      </c>
      <c r="D75" s="184">
        <v>6</v>
      </c>
      <c r="E75" s="184">
        <v>12</v>
      </c>
      <c r="F75" s="184">
        <v>2</v>
      </c>
      <c r="G75" s="184">
        <v>8</v>
      </c>
      <c r="H75" s="184">
        <v>5</v>
      </c>
      <c r="I75" s="184">
        <v>15</v>
      </c>
      <c r="J75" s="184">
        <v>6</v>
      </c>
      <c r="K75" s="184">
        <v>11</v>
      </c>
      <c r="L75" s="184">
        <v>6</v>
      </c>
      <c r="M75" s="184">
        <v>7</v>
      </c>
      <c r="N75" s="184">
        <v>6</v>
      </c>
      <c r="O75" s="184">
        <v>5</v>
      </c>
      <c r="P75" s="184">
        <v>2</v>
      </c>
      <c r="Q75" s="184">
        <v>1</v>
      </c>
      <c r="R75" s="184">
        <v>3</v>
      </c>
      <c r="S75" s="184">
        <v>7</v>
      </c>
      <c r="T75" s="184">
        <v>2</v>
      </c>
      <c r="U75" s="184">
        <v>4</v>
      </c>
      <c r="V75" s="184">
        <v>1</v>
      </c>
      <c r="W75" s="185" t="s">
        <v>69</v>
      </c>
      <c r="X75" s="185" t="s">
        <v>69</v>
      </c>
      <c r="Y75" s="185" t="s">
        <v>69</v>
      </c>
      <c r="Z75" s="185" t="s">
        <v>69</v>
      </c>
      <c r="AB75" s="180">
        <v>0.3221483428689243</v>
      </c>
      <c r="AC75" s="186">
        <v>0.29372010255540537</v>
      </c>
      <c r="AD75" s="187">
        <v>310416</v>
      </c>
      <c r="AF75" s="203"/>
      <c r="AG75" s="1"/>
    </row>
    <row r="76" spans="1:33" x14ac:dyDescent="0.35">
      <c r="A76" s="184" t="s">
        <v>74</v>
      </c>
      <c r="B76" s="184" t="s">
        <v>105</v>
      </c>
      <c r="C76" s="184">
        <v>6</v>
      </c>
      <c r="D76" s="184">
        <v>11</v>
      </c>
      <c r="E76" s="184">
        <v>3</v>
      </c>
      <c r="F76" s="184">
        <v>10</v>
      </c>
      <c r="G76" s="184">
        <v>8</v>
      </c>
      <c r="H76" s="184">
        <v>16</v>
      </c>
      <c r="I76" s="184">
        <v>13</v>
      </c>
      <c r="J76" s="184">
        <v>11</v>
      </c>
      <c r="K76" s="184">
        <v>9</v>
      </c>
      <c r="L76" s="184">
        <v>4</v>
      </c>
      <c r="M76" s="184">
        <v>8</v>
      </c>
      <c r="N76" s="184">
        <v>6</v>
      </c>
      <c r="O76" s="184">
        <v>11</v>
      </c>
      <c r="P76" s="184">
        <v>2</v>
      </c>
      <c r="Q76" s="184">
        <v>5</v>
      </c>
      <c r="R76" s="184">
        <v>7</v>
      </c>
      <c r="S76" s="184">
        <v>3</v>
      </c>
      <c r="T76" s="184">
        <v>3</v>
      </c>
      <c r="U76" s="184">
        <v>0</v>
      </c>
      <c r="V76" s="184">
        <v>3</v>
      </c>
      <c r="W76" s="185" t="s">
        <v>69</v>
      </c>
      <c r="X76" s="185" t="s">
        <v>69</v>
      </c>
      <c r="Y76" s="185" t="s">
        <v>69</v>
      </c>
      <c r="Z76" s="185" t="s">
        <v>69</v>
      </c>
      <c r="AB76" s="180">
        <v>0.91926691527729687</v>
      </c>
      <c r="AC76" s="186">
        <v>0.83814546499436526</v>
      </c>
      <c r="AD76" s="187">
        <v>326347</v>
      </c>
      <c r="AF76" s="203"/>
      <c r="AG76" s="1"/>
    </row>
    <row r="77" spans="1:33" x14ac:dyDescent="0.35">
      <c r="A77" s="184" t="s">
        <v>74</v>
      </c>
      <c r="B77" s="184" t="s">
        <v>106</v>
      </c>
      <c r="C77" s="184">
        <v>6</v>
      </c>
      <c r="D77" s="184">
        <v>8</v>
      </c>
      <c r="E77" s="184">
        <v>2</v>
      </c>
      <c r="F77" s="184">
        <v>3</v>
      </c>
      <c r="G77" s="184">
        <v>6</v>
      </c>
      <c r="H77" s="184">
        <v>4</v>
      </c>
      <c r="I77" s="184">
        <v>4</v>
      </c>
      <c r="J77" s="184">
        <v>6</v>
      </c>
      <c r="K77" s="184">
        <v>3</v>
      </c>
      <c r="L77" s="184">
        <v>6</v>
      </c>
      <c r="M77" s="184">
        <v>1</v>
      </c>
      <c r="N77" s="184">
        <v>2</v>
      </c>
      <c r="O77" s="184">
        <v>4</v>
      </c>
      <c r="P77" s="184">
        <v>4</v>
      </c>
      <c r="Q77" s="184">
        <v>5</v>
      </c>
      <c r="R77" s="184">
        <v>2</v>
      </c>
      <c r="S77" s="184">
        <v>2</v>
      </c>
      <c r="T77" s="184">
        <v>3</v>
      </c>
      <c r="U77" s="184">
        <v>2</v>
      </c>
      <c r="V77" s="184">
        <v>2</v>
      </c>
      <c r="W77" s="185" t="s">
        <v>69</v>
      </c>
      <c r="X77" s="185" t="s">
        <v>69</v>
      </c>
      <c r="Y77" s="185" t="s">
        <v>69</v>
      </c>
      <c r="Z77" s="185" t="s">
        <v>69</v>
      </c>
      <c r="AB77" s="180">
        <v>0.84473728670383508</v>
      </c>
      <c r="AC77" s="186">
        <v>0.77019276359890776</v>
      </c>
      <c r="AD77" s="187">
        <v>236760</v>
      </c>
      <c r="AF77" s="203"/>
      <c r="AG77" s="1"/>
    </row>
    <row r="78" spans="1:33" x14ac:dyDescent="0.35">
      <c r="A78" s="184" t="s">
        <v>74</v>
      </c>
      <c r="B78" s="184" t="s">
        <v>107</v>
      </c>
      <c r="C78" s="184">
        <v>0</v>
      </c>
      <c r="D78" s="184">
        <v>1</v>
      </c>
      <c r="E78" s="184">
        <v>1</v>
      </c>
      <c r="F78" s="184">
        <v>1</v>
      </c>
      <c r="G78" s="184">
        <v>0</v>
      </c>
      <c r="H78" s="184">
        <v>4</v>
      </c>
      <c r="I78" s="184">
        <v>1</v>
      </c>
      <c r="J78" s="184">
        <v>0</v>
      </c>
      <c r="K78" s="184">
        <v>1</v>
      </c>
      <c r="L78" s="184">
        <v>1</v>
      </c>
      <c r="M78" s="184">
        <v>3</v>
      </c>
      <c r="N78" s="184">
        <v>2</v>
      </c>
      <c r="O78" s="184">
        <v>4</v>
      </c>
      <c r="P78" s="184">
        <v>0</v>
      </c>
      <c r="Q78" s="184">
        <v>2</v>
      </c>
      <c r="R78" s="184">
        <v>1</v>
      </c>
      <c r="S78" s="184">
        <v>0</v>
      </c>
      <c r="T78" s="184">
        <v>3</v>
      </c>
      <c r="U78" s="184">
        <v>3</v>
      </c>
      <c r="V78" s="184">
        <v>5</v>
      </c>
      <c r="W78" s="185" t="s">
        <v>69</v>
      </c>
      <c r="X78" s="185" t="s">
        <v>69</v>
      </c>
      <c r="Y78" s="185" t="s">
        <v>69</v>
      </c>
      <c r="Z78" s="185" t="s">
        <v>69</v>
      </c>
      <c r="AB78" s="180">
        <v>3.922676206615201</v>
      </c>
      <c r="AC78" s="188">
        <v>3.5765164813138886</v>
      </c>
      <c r="AD78" s="187">
        <v>127464</v>
      </c>
      <c r="AF78" s="203"/>
      <c r="AG78" s="1"/>
    </row>
    <row r="79" spans="1:33" x14ac:dyDescent="0.35">
      <c r="A79" s="184" t="s">
        <v>74</v>
      </c>
      <c r="B79" s="184" t="s">
        <v>108</v>
      </c>
      <c r="C79" s="184">
        <v>0</v>
      </c>
      <c r="D79" s="184">
        <v>2</v>
      </c>
      <c r="E79" s="184">
        <v>0</v>
      </c>
      <c r="F79" s="184">
        <v>2</v>
      </c>
      <c r="G79" s="184">
        <v>3</v>
      </c>
      <c r="H79" s="184">
        <v>4</v>
      </c>
      <c r="I79" s="184">
        <v>4</v>
      </c>
      <c r="J79" s="184">
        <v>2</v>
      </c>
      <c r="K79" s="184">
        <v>3</v>
      </c>
      <c r="L79" s="184">
        <v>1</v>
      </c>
      <c r="M79" s="184">
        <v>1</v>
      </c>
      <c r="N79" s="184">
        <v>5</v>
      </c>
      <c r="O79" s="184">
        <v>0</v>
      </c>
      <c r="P79" s="184">
        <v>3</v>
      </c>
      <c r="Q79" s="184">
        <v>0</v>
      </c>
      <c r="R79" s="184">
        <v>1</v>
      </c>
      <c r="S79" s="184">
        <v>8</v>
      </c>
      <c r="T79" s="184">
        <v>5</v>
      </c>
      <c r="U79" s="184">
        <v>6</v>
      </c>
      <c r="V79" s="184">
        <v>1</v>
      </c>
      <c r="W79" s="185" t="s">
        <v>69</v>
      </c>
      <c r="X79" s="185" t="s">
        <v>69</v>
      </c>
      <c r="Y79" s="185" t="s">
        <v>69</v>
      </c>
      <c r="Z79" s="185" t="s">
        <v>69</v>
      </c>
      <c r="AB79" s="180">
        <v>0.52551645129250768</v>
      </c>
      <c r="AC79" s="186">
        <v>0.47914182824461055</v>
      </c>
      <c r="AD79" s="187">
        <v>190289</v>
      </c>
      <c r="AF79" s="203"/>
      <c r="AG79" s="1"/>
    </row>
    <row r="80" spans="1:33" x14ac:dyDescent="0.35">
      <c r="A80" s="184" t="s">
        <v>74</v>
      </c>
      <c r="B80" s="184" t="s">
        <v>109</v>
      </c>
      <c r="C80" s="184">
        <v>12</v>
      </c>
      <c r="D80" s="184">
        <v>16</v>
      </c>
      <c r="E80" s="184">
        <v>10</v>
      </c>
      <c r="F80" s="184">
        <v>4</v>
      </c>
      <c r="G80" s="184">
        <v>23</v>
      </c>
      <c r="H80" s="184">
        <v>20</v>
      </c>
      <c r="I80" s="184">
        <v>25</v>
      </c>
      <c r="J80" s="184">
        <v>15</v>
      </c>
      <c r="K80" s="184">
        <v>15</v>
      </c>
      <c r="L80" s="184">
        <v>16</v>
      </c>
      <c r="M80" s="184">
        <v>10</v>
      </c>
      <c r="N80" s="184">
        <v>9</v>
      </c>
      <c r="O80" s="184">
        <v>11</v>
      </c>
      <c r="P80" s="184">
        <v>9</v>
      </c>
      <c r="Q80" s="184">
        <v>6</v>
      </c>
      <c r="R80" s="184">
        <v>9</v>
      </c>
      <c r="S80" s="184">
        <v>8</v>
      </c>
      <c r="T80" s="184">
        <v>10</v>
      </c>
      <c r="U80" s="184">
        <v>7</v>
      </c>
      <c r="V80" s="184">
        <v>6</v>
      </c>
      <c r="W80" s="185" t="s">
        <v>69</v>
      </c>
      <c r="X80" s="185" t="s">
        <v>69</v>
      </c>
      <c r="Y80" s="185" t="s">
        <v>69</v>
      </c>
      <c r="Z80" s="185" t="s">
        <v>69</v>
      </c>
      <c r="AB80" s="180">
        <v>1.4729095118041422</v>
      </c>
      <c r="AC80" s="186">
        <v>1.3429314241047341</v>
      </c>
      <c r="AD80" s="187">
        <v>407357</v>
      </c>
      <c r="AF80" s="203"/>
      <c r="AG80" s="1"/>
    </row>
    <row r="81" spans="1:33" x14ac:dyDescent="0.35">
      <c r="A81" s="184" t="s">
        <v>74</v>
      </c>
      <c r="B81" s="184" t="s">
        <v>110</v>
      </c>
      <c r="C81" s="184">
        <v>12</v>
      </c>
      <c r="D81" s="184">
        <v>5</v>
      </c>
      <c r="E81" s="184">
        <v>10</v>
      </c>
      <c r="F81" s="184">
        <v>2</v>
      </c>
      <c r="G81" s="184">
        <v>10</v>
      </c>
      <c r="H81" s="184">
        <v>8</v>
      </c>
      <c r="I81" s="184">
        <v>5</v>
      </c>
      <c r="J81" s="184">
        <v>5</v>
      </c>
      <c r="K81" s="184">
        <v>3</v>
      </c>
      <c r="L81" s="184">
        <v>0</v>
      </c>
      <c r="M81" s="184">
        <v>0</v>
      </c>
      <c r="N81" s="184">
        <v>4</v>
      </c>
      <c r="O81" s="184">
        <v>2</v>
      </c>
      <c r="P81" s="184">
        <v>5</v>
      </c>
      <c r="Q81" s="184">
        <v>5</v>
      </c>
      <c r="R81" s="184">
        <v>0</v>
      </c>
      <c r="S81" s="184">
        <v>4</v>
      </c>
      <c r="T81" s="184">
        <v>4</v>
      </c>
      <c r="U81" s="184">
        <v>1</v>
      </c>
      <c r="V81" s="184">
        <v>4</v>
      </c>
      <c r="W81" s="185" t="s">
        <v>69</v>
      </c>
      <c r="X81" s="185" t="s">
        <v>69</v>
      </c>
      <c r="Y81" s="185" t="s">
        <v>69</v>
      </c>
      <c r="Z81" s="185" t="s">
        <v>69</v>
      </c>
      <c r="AB81" s="180">
        <v>1.5220063087161497</v>
      </c>
      <c r="AC81" s="186">
        <v>1.3876956345790505</v>
      </c>
      <c r="AD81" s="187">
        <v>262811</v>
      </c>
      <c r="AF81" s="203"/>
      <c r="AG81" s="1"/>
    </row>
    <row r="82" spans="1:33" x14ac:dyDescent="0.35">
      <c r="A82" s="184" t="s">
        <v>74</v>
      </c>
      <c r="B82" s="184" t="s">
        <v>111</v>
      </c>
      <c r="C82" s="184">
        <v>1</v>
      </c>
      <c r="D82" s="184">
        <v>2</v>
      </c>
      <c r="E82" s="184">
        <v>1</v>
      </c>
      <c r="F82" s="184">
        <v>1</v>
      </c>
      <c r="G82" s="184">
        <v>0</v>
      </c>
      <c r="H82" s="184">
        <v>1</v>
      </c>
      <c r="I82" s="184">
        <v>1</v>
      </c>
      <c r="J82" s="184">
        <v>4</v>
      </c>
      <c r="K82" s="184">
        <v>0</v>
      </c>
      <c r="L82" s="184">
        <v>2</v>
      </c>
      <c r="M82" s="184">
        <v>1</v>
      </c>
      <c r="N82" s="184">
        <v>0</v>
      </c>
      <c r="O82" s="184">
        <v>2</v>
      </c>
      <c r="P82" s="184">
        <v>6</v>
      </c>
      <c r="Q82" s="184">
        <v>3</v>
      </c>
      <c r="R82" s="184">
        <v>1</v>
      </c>
      <c r="S82" s="184">
        <v>2</v>
      </c>
      <c r="T82" s="184">
        <v>2</v>
      </c>
      <c r="U82" s="184">
        <v>1</v>
      </c>
      <c r="V82" s="184">
        <v>2</v>
      </c>
      <c r="W82" s="185" t="s">
        <v>69</v>
      </c>
      <c r="X82" s="185" t="s">
        <v>69</v>
      </c>
      <c r="Y82" s="185" t="s">
        <v>69</v>
      </c>
      <c r="Z82" s="185" t="s">
        <v>69</v>
      </c>
      <c r="AB82" s="180">
        <v>1.2058944118852954</v>
      </c>
      <c r="AC82" s="186">
        <v>1.0994792870129841</v>
      </c>
      <c r="AD82" s="187">
        <v>165852</v>
      </c>
      <c r="AF82" s="203"/>
      <c r="AG82" s="1"/>
    </row>
    <row r="83" spans="1:33" x14ac:dyDescent="0.35">
      <c r="A83" s="184" t="s">
        <v>74</v>
      </c>
      <c r="B83" s="184" t="s">
        <v>112</v>
      </c>
      <c r="C83" s="184">
        <v>2</v>
      </c>
      <c r="D83" s="184">
        <v>3</v>
      </c>
      <c r="E83" s="184">
        <v>2</v>
      </c>
      <c r="F83" s="184">
        <v>0</v>
      </c>
      <c r="G83" s="184">
        <v>4</v>
      </c>
      <c r="H83" s="184">
        <v>2</v>
      </c>
      <c r="I83" s="184">
        <v>3</v>
      </c>
      <c r="J83" s="184">
        <v>7</v>
      </c>
      <c r="K83" s="184">
        <v>7</v>
      </c>
      <c r="L83" s="184">
        <v>2</v>
      </c>
      <c r="M83" s="184">
        <v>1</v>
      </c>
      <c r="N83" s="184">
        <v>1</v>
      </c>
      <c r="O83" s="184">
        <v>1</v>
      </c>
      <c r="P83" s="184">
        <v>6</v>
      </c>
      <c r="Q83" s="184">
        <v>2</v>
      </c>
      <c r="R83" s="184">
        <v>3</v>
      </c>
      <c r="S83" s="184">
        <v>0</v>
      </c>
      <c r="T83" s="184">
        <v>0</v>
      </c>
      <c r="U83" s="184">
        <v>0</v>
      </c>
      <c r="V83" s="184">
        <v>0</v>
      </c>
      <c r="W83" s="185" t="s">
        <v>69</v>
      </c>
      <c r="X83" s="185" t="s">
        <v>69</v>
      </c>
      <c r="Y83" s="185" t="s">
        <v>69</v>
      </c>
      <c r="Z83" s="185" t="s">
        <v>69</v>
      </c>
      <c r="AB83" s="180">
        <v>0</v>
      </c>
      <c r="AC83" s="186">
        <v>0</v>
      </c>
      <c r="AD83" s="187">
        <v>164054</v>
      </c>
      <c r="AF83" s="203"/>
      <c r="AG83" s="1"/>
    </row>
    <row r="84" spans="1:33" x14ac:dyDescent="0.35">
      <c r="A84" s="184" t="s">
        <v>74</v>
      </c>
      <c r="B84" s="184" t="s">
        <v>113</v>
      </c>
      <c r="C84" s="184">
        <v>9</v>
      </c>
      <c r="D84" s="184">
        <v>5</v>
      </c>
      <c r="E84" s="184">
        <v>5</v>
      </c>
      <c r="F84" s="184">
        <v>8</v>
      </c>
      <c r="G84" s="184">
        <v>3</v>
      </c>
      <c r="H84" s="184">
        <v>12</v>
      </c>
      <c r="I84" s="184">
        <v>14</v>
      </c>
      <c r="J84" s="184">
        <v>9</v>
      </c>
      <c r="K84" s="184">
        <v>16</v>
      </c>
      <c r="L84" s="184">
        <v>7</v>
      </c>
      <c r="M84" s="184">
        <v>10</v>
      </c>
      <c r="N84" s="184">
        <v>3</v>
      </c>
      <c r="O84" s="184">
        <v>7</v>
      </c>
      <c r="P84" s="184">
        <v>9</v>
      </c>
      <c r="Q84" s="184">
        <v>7</v>
      </c>
      <c r="R84" s="184">
        <v>4</v>
      </c>
      <c r="S84" s="184">
        <v>5</v>
      </c>
      <c r="T84" s="184">
        <v>3</v>
      </c>
      <c r="U84" s="184">
        <v>5</v>
      </c>
      <c r="V84" s="184">
        <v>9</v>
      </c>
      <c r="W84" s="185" t="s">
        <v>69</v>
      </c>
      <c r="X84" s="185" t="s">
        <v>69</v>
      </c>
      <c r="Y84" s="185" t="s">
        <v>69</v>
      </c>
      <c r="Z84" s="185" t="s">
        <v>69</v>
      </c>
      <c r="AB84" s="180">
        <v>2.5366189124669183</v>
      </c>
      <c r="AC84" s="188">
        <v>2.3127729308758616</v>
      </c>
      <c r="AD84" s="187">
        <v>354803</v>
      </c>
      <c r="AF84" s="203"/>
      <c r="AG84" s="1"/>
    </row>
    <row r="85" spans="1:33" x14ac:dyDescent="0.35">
      <c r="A85" s="184" t="s">
        <v>74</v>
      </c>
      <c r="B85" s="184" t="s">
        <v>114</v>
      </c>
      <c r="C85" s="184">
        <v>5</v>
      </c>
      <c r="D85" s="184">
        <v>4</v>
      </c>
      <c r="E85" s="184">
        <v>5</v>
      </c>
      <c r="F85" s="184">
        <v>4</v>
      </c>
      <c r="G85" s="184">
        <v>6</v>
      </c>
      <c r="H85" s="184">
        <v>8</v>
      </c>
      <c r="I85" s="184">
        <v>2</v>
      </c>
      <c r="J85" s="184">
        <v>0</v>
      </c>
      <c r="K85" s="184">
        <v>2</v>
      </c>
      <c r="L85" s="184">
        <v>2</v>
      </c>
      <c r="M85" s="184">
        <v>5</v>
      </c>
      <c r="N85" s="184">
        <v>0</v>
      </c>
      <c r="O85" s="184">
        <v>2</v>
      </c>
      <c r="P85" s="184">
        <v>0</v>
      </c>
      <c r="Q85" s="184">
        <v>0</v>
      </c>
      <c r="R85" s="184">
        <v>0</v>
      </c>
      <c r="S85" s="184">
        <v>1</v>
      </c>
      <c r="T85" s="184">
        <v>3</v>
      </c>
      <c r="U85" s="184">
        <v>2</v>
      </c>
      <c r="V85" s="184">
        <v>0</v>
      </c>
      <c r="W85" s="185" t="s">
        <v>69</v>
      </c>
      <c r="X85" s="185" t="s">
        <v>69</v>
      </c>
      <c r="Y85" s="185" t="s">
        <v>69</v>
      </c>
      <c r="Z85" s="185" t="s">
        <v>69</v>
      </c>
      <c r="AB85" s="180">
        <v>0</v>
      </c>
      <c r="AC85" s="186">
        <v>0</v>
      </c>
      <c r="AD85" s="187">
        <v>287936</v>
      </c>
      <c r="AF85" s="203"/>
      <c r="AG85" s="1"/>
    </row>
    <row r="86" spans="1:33" x14ac:dyDescent="0.35">
      <c r="A86" s="184" t="s">
        <v>74</v>
      </c>
      <c r="B86" s="184" t="s">
        <v>115</v>
      </c>
      <c r="C86" s="184">
        <v>14</v>
      </c>
      <c r="D86" s="184">
        <v>21</v>
      </c>
      <c r="E86" s="184">
        <v>20</v>
      </c>
      <c r="F86" s="184">
        <v>16</v>
      </c>
      <c r="G86" s="184">
        <v>18</v>
      </c>
      <c r="H86" s="184">
        <v>20</v>
      </c>
      <c r="I86" s="184">
        <v>28</v>
      </c>
      <c r="J86" s="184">
        <v>22</v>
      </c>
      <c r="K86" s="184">
        <v>26</v>
      </c>
      <c r="L86" s="184">
        <v>25</v>
      </c>
      <c r="M86" s="184">
        <v>18</v>
      </c>
      <c r="N86" s="184">
        <v>8</v>
      </c>
      <c r="O86" s="184">
        <v>12</v>
      </c>
      <c r="P86" s="184">
        <v>13</v>
      </c>
      <c r="Q86" s="184">
        <v>10</v>
      </c>
      <c r="R86" s="184">
        <v>4</v>
      </c>
      <c r="S86" s="184">
        <v>3</v>
      </c>
      <c r="T86" s="184">
        <v>7</v>
      </c>
      <c r="U86" s="184">
        <v>3</v>
      </c>
      <c r="V86" s="184">
        <v>3</v>
      </c>
      <c r="W86" s="185" t="s">
        <v>69</v>
      </c>
      <c r="X86" s="185" t="s">
        <v>69</v>
      </c>
      <c r="Y86" s="185" t="s">
        <v>69</v>
      </c>
      <c r="Z86" s="185" t="s">
        <v>69</v>
      </c>
      <c r="AB86" s="180">
        <v>0.67803658685422674</v>
      </c>
      <c r="AC86" s="186">
        <v>0.61820270144357636</v>
      </c>
      <c r="AD86" s="187">
        <v>442454</v>
      </c>
      <c r="AF86" s="203"/>
      <c r="AG86" s="1"/>
    </row>
    <row r="87" spans="1:33" x14ac:dyDescent="0.35">
      <c r="A87" s="184" t="s">
        <v>74</v>
      </c>
      <c r="B87" s="184" t="s">
        <v>116</v>
      </c>
      <c r="C87" s="184">
        <v>98</v>
      </c>
      <c r="D87" s="184">
        <v>95</v>
      </c>
      <c r="E87" s="184">
        <v>61</v>
      </c>
      <c r="F87" s="184">
        <v>66</v>
      </c>
      <c r="G87" s="184">
        <v>61</v>
      </c>
      <c r="H87" s="184">
        <v>42</v>
      </c>
      <c r="I87" s="184">
        <v>30</v>
      </c>
      <c r="J87" s="184">
        <v>33</v>
      </c>
      <c r="K87" s="184">
        <v>18</v>
      </c>
      <c r="L87" s="184">
        <v>12</v>
      </c>
      <c r="M87" s="184">
        <v>11</v>
      </c>
      <c r="N87" s="184">
        <v>15</v>
      </c>
      <c r="O87" s="184">
        <v>12</v>
      </c>
      <c r="P87" s="184">
        <v>8</v>
      </c>
      <c r="Q87" s="184">
        <v>3</v>
      </c>
      <c r="R87" s="184">
        <v>4</v>
      </c>
      <c r="S87" s="184">
        <v>4</v>
      </c>
      <c r="T87" s="184">
        <v>6</v>
      </c>
      <c r="U87" s="184">
        <v>7</v>
      </c>
      <c r="V87" s="184">
        <v>5</v>
      </c>
      <c r="W87" s="185" t="s">
        <v>69</v>
      </c>
      <c r="X87" s="185" t="s">
        <v>69</v>
      </c>
      <c r="Y87" s="185" t="s">
        <v>69</v>
      </c>
      <c r="Z87" s="185" t="s">
        <v>69</v>
      </c>
      <c r="AB87" s="180">
        <v>1.3754968982544944</v>
      </c>
      <c r="AC87" s="186">
        <v>1.2541150651963344</v>
      </c>
      <c r="AD87" s="187">
        <v>363505</v>
      </c>
      <c r="AF87" s="203"/>
      <c r="AG87" s="1"/>
    </row>
    <row r="88" spans="1:33" x14ac:dyDescent="0.35">
      <c r="A88" s="184" t="s">
        <v>74</v>
      </c>
      <c r="B88" s="184" t="s">
        <v>117</v>
      </c>
      <c r="C88" s="184">
        <v>29</v>
      </c>
      <c r="D88" s="184">
        <v>28</v>
      </c>
      <c r="E88" s="184">
        <v>18</v>
      </c>
      <c r="F88" s="184">
        <v>23</v>
      </c>
      <c r="G88" s="184">
        <v>9</v>
      </c>
      <c r="H88" s="184">
        <v>19</v>
      </c>
      <c r="I88" s="184">
        <v>10</v>
      </c>
      <c r="J88" s="184">
        <v>9</v>
      </c>
      <c r="K88" s="184">
        <v>4</v>
      </c>
      <c r="L88" s="184">
        <v>7</v>
      </c>
      <c r="M88" s="184">
        <v>3</v>
      </c>
      <c r="N88" s="184">
        <v>4</v>
      </c>
      <c r="O88" s="184">
        <v>3</v>
      </c>
      <c r="P88" s="184">
        <v>3</v>
      </c>
      <c r="Q88" s="184">
        <v>0</v>
      </c>
      <c r="R88" s="184">
        <v>0</v>
      </c>
      <c r="S88" s="184">
        <v>2</v>
      </c>
      <c r="T88" s="184">
        <v>0</v>
      </c>
      <c r="U88" s="184">
        <v>4</v>
      </c>
      <c r="V88" s="184">
        <v>0</v>
      </c>
      <c r="W88" s="185" t="s">
        <v>69</v>
      </c>
      <c r="X88" s="185" t="s">
        <v>69</v>
      </c>
      <c r="Y88" s="185" t="s">
        <v>69</v>
      </c>
      <c r="Z88" s="185" t="s">
        <v>69</v>
      </c>
      <c r="AB88" s="180">
        <v>0</v>
      </c>
      <c r="AC88" s="186">
        <v>0</v>
      </c>
      <c r="AD88" s="187">
        <v>277917</v>
      </c>
      <c r="AF88" s="203"/>
      <c r="AG88" s="1"/>
    </row>
    <row r="89" spans="1:33" x14ac:dyDescent="0.35">
      <c r="A89" s="184" t="s">
        <v>74</v>
      </c>
      <c r="B89" s="184" t="s">
        <v>118</v>
      </c>
      <c r="C89" s="184">
        <v>106</v>
      </c>
      <c r="D89" s="184">
        <v>97</v>
      </c>
      <c r="E89" s="184">
        <v>54</v>
      </c>
      <c r="F89" s="184">
        <v>75</v>
      </c>
      <c r="G89" s="184">
        <v>64</v>
      </c>
      <c r="H89" s="184">
        <v>74</v>
      </c>
      <c r="I89" s="184">
        <v>38</v>
      </c>
      <c r="J89" s="184">
        <v>49</v>
      </c>
      <c r="K89" s="184">
        <v>45</v>
      </c>
      <c r="L89" s="184">
        <v>19</v>
      </c>
      <c r="M89" s="184">
        <v>14</v>
      </c>
      <c r="N89" s="184">
        <v>13</v>
      </c>
      <c r="O89" s="184">
        <v>13</v>
      </c>
      <c r="P89" s="184">
        <v>17</v>
      </c>
      <c r="Q89" s="184">
        <v>12</v>
      </c>
      <c r="R89" s="184">
        <v>7</v>
      </c>
      <c r="S89" s="184">
        <v>13</v>
      </c>
      <c r="T89" s="184">
        <v>11</v>
      </c>
      <c r="U89" s="184">
        <v>14</v>
      </c>
      <c r="V89" s="184">
        <v>8</v>
      </c>
      <c r="W89" s="185" t="s">
        <v>69</v>
      </c>
      <c r="X89" s="185" t="s">
        <v>69</v>
      </c>
      <c r="Y89" s="185" t="s">
        <v>69</v>
      </c>
      <c r="Z89" s="185" t="s">
        <v>69</v>
      </c>
      <c r="AB89" s="180">
        <v>1.2616167302994605</v>
      </c>
      <c r="AC89" s="186">
        <v>1.1502843445013375</v>
      </c>
      <c r="AD89" s="187">
        <v>634107</v>
      </c>
      <c r="AF89" s="203"/>
      <c r="AG89" s="1"/>
    </row>
    <row r="90" spans="1:33" x14ac:dyDescent="0.35">
      <c r="A90" s="184" t="s">
        <v>74</v>
      </c>
      <c r="B90" s="184" t="s">
        <v>119</v>
      </c>
      <c r="C90" s="184">
        <v>61</v>
      </c>
      <c r="D90" s="184">
        <v>60</v>
      </c>
      <c r="E90" s="184">
        <v>41</v>
      </c>
      <c r="F90" s="184">
        <v>58</v>
      </c>
      <c r="G90" s="184">
        <v>44</v>
      </c>
      <c r="H90" s="184">
        <v>22</v>
      </c>
      <c r="I90" s="184">
        <v>20</v>
      </c>
      <c r="J90" s="184">
        <v>20</v>
      </c>
      <c r="K90" s="184">
        <v>17</v>
      </c>
      <c r="L90" s="184">
        <v>13</v>
      </c>
      <c r="M90" s="184">
        <v>3</v>
      </c>
      <c r="N90" s="184">
        <v>3</v>
      </c>
      <c r="O90" s="184">
        <v>4</v>
      </c>
      <c r="P90" s="184">
        <v>1</v>
      </c>
      <c r="Q90" s="184">
        <v>5</v>
      </c>
      <c r="R90" s="184">
        <v>4</v>
      </c>
      <c r="S90" s="184">
        <v>1</v>
      </c>
      <c r="T90" s="184">
        <v>4</v>
      </c>
      <c r="U90" s="184">
        <v>2</v>
      </c>
      <c r="V90" s="184">
        <v>3</v>
      </c>
      <c r="W90" s="185" t="s">
        <v>69</v>
      </c>
      <c r="X90" s="185" t="s">
        <v>69</v>
      </c>
      <c r="Y90" s="185" t="s">
        <v>69</v>
      </c>
      <c r="Z90" s="185" t="s">
        <v>69</v>
      </c>
      <c r="AB90" s="180">
        <v>0.93616888486682992</v>
      </c>
      <c r="AC90" s="186">
        <v>0.85355590664684933</v>
      </c>
      <c r="AD90" s="187">
        <v>320455</v>
      </c>
      <c r="AF90" s="203"/>
      <c r="AG90" s="1"/>
    </row>
    <row r="91" spans="1:33" x14ac:dyDescent="0.35">
      <c r="A91" s="184" t="s">
        <v>74</v>
      </c>
      <c r="B91" s="184" t="s">
        <v>120</v>
      </c>
      <c r="C91" s="184">
        <v>15</v>
      </c>
      <c r="D91" s="184">
        <v>19</v>
      </c>
      <c r="E91" s="184">
        <v>17</v>
      </c>
      <c r="F91" s="184">
        <v>14</v>
      </c>
      <c r="G91" s="184">
        <v>18</v>
      </c>
      <c r="H91" s="184">
        <v>17</v>
      </c>
      <c r="I91" s="184">
        <v>8</v>
      </c>
      <c r="J91" s="184">
        <v>8</v>
      </c>
      <c r="K91" s="184">
        <v>2</v>
      </c>
      <c r="L91" s="184">
        <v>3</v>
      </c>
      <c r="M91" s="184">
        <v>1</v>
      </c>
      <c r="N91" s="184">
        <v>1</v>
      </c>
      <c r="O91" s="184">
        <v>1</v>
      </c>
      <c r="P91" s="184">
        <v>4</v>
      </c>
      <c r="Q91" s="184">
        <v>1</v>
      </c>
      <c r="R91" s="184">
        <v>1</v>
      </c>
      <c r="S91" s="184">
        <v>1</v>
      </c>
      <c r="T91" s="184">
        <v>1</v>
      </c>
      <c r="U91" s="184">
        <v>1</v>
      </c>
      <c r="V91" s="184">
        <v>3</v>
      </c>
      <c r="W91" s="185" t="s">
        <v>69</v>
      </c>
      <c r="X91" s="185" t="s">
        <v>69</v>
      </c>
      <c r="Y91" s="185" t="s">
        <v>69</v>
      </c>
      <c r="Z91" s="185" t="s">
        <v>69</v>
      </c>
      <c r="AB91" s="180">
        <v>0.67564067627127422</v>
      </c>
      <c r="AC91" s="186">
        <v>0.61601821992220251</v>
      </c>
      <c r="AD91" s="187">
        <v>444023</v>
      </c>
      <c r="AF91" s="203"/>
      <c r="AG91" s="1"/>
    </row>
    <row r="92" spans="1:33" x14ac:dyDescent="0.35">
      <c r="A92" s="184" t="s">
        <v>74</v>
      </c>
      <c r="B92" s="184" t="s">
        <v>121</v>
      </c>
      <c r="C92" s="184">
        <v>5</v>
      </c>
      <c r="D92" s="184">
        <v>6</v>
      </c>
      <c r="E92" s="184">
        <v>6</v>
      </c>
      <c r="F92" s="184">
        <v>5</v>
      </c>
      <c r="G92" s="184">
        <v>4</v>
      </c>
      <c r="H92" s="184">
        <v>3</v>
      </c>
      <c r="I92" s="184">
        <v>5</v>
      </c>
      <c r="J92" s="184">
        <v>1</v>
      </c>
      <c r="K92" s="184">
        <v>0</v>
      </c>
      <c r="L92" s="184">
        <v>0</v>
      </c>
      <c r="M92" s="184">
        <v>0</v>
      </c>
      <c r="N92" s="184">
        <v>1</v>
      </c>
      <c r="O92" s="184">
        <v>2</v>
      </c>
      <c r="P92" s="184">
        <v>2</v>
      </c>
      <c r="Q92" s="184">
        <v>0</v>
      </c>
      <c r="R92" s="184">
        <v>0</v>
      </c>
      <c r="S92" s="184">
        <v>1</v>
      </c>
      <c r="T92" s="184">
        <v>2</v>
      </c>
      <c r="U92" s="184">
        <v>0</v>
      </c>
      <c r="V92" s="184">
        <v>1</v>
      </c>
      <c r="W92" s="185" t="s">
        <v>69</v>
      </c>
      <c r="X92" s="185" t="s">
        <v>69</v>
      </c>
      <c r="Y92" s="185" t="s">
        <v>69</v>
      </c>
      <c r="Z92" s="185" t="s">
        <v>69</v>
      </c>
      <c r="AB92" s="180">
        <v>0.36931440473904242</v>
      </c>
      <c r="AC92" s="186">
        <v>0.33672395725864823</v>
      </c>
      <c r="AD92" s="187">
        <v>270772</v>
      </c>
      <c r="AF92" s="203"/>
      <c r="AG92" s="1"/>
    </row>
    <row r="93" spans="1:33" x14ac:dyDescent="0.35">
      <c r="A93" s="184" t="s">
        <v>74</v>
      </c>
      <c r="B93" s="184" t="s">
        <v>122</v>
      </c>
      <c r="C93" s="184">
        <v>26</v>
      </c>
      <c r="D93" s="184">
        <v>26</v>
      </c>
      <c r="E93" s="184">
        <v>19</v>
      </c>
      <c r="F93" s="184">
        <v>25</v>
      </c>
      <c r="G93" s="184">
        <v>12</v>
      </c>
      <c r="H93" s="184">
        <v>13</v>
      </c>
      <c r="I93" s="184">
        <v>19</v>
      </c>
      <c r="J93" s="184">
        <v>8</v>
      </c>
      <c r="K93" s="184">
        <v>12</v>
      </c>
      <c r="L93" s="184">
        <v>4</v>
      </c>
      <c r="M93" s="184">
        <v>9</v>
      </c>
      <c r="N93" s="184">
        <v>4</v>
      </c>
      <c r="O93" s="184">
        <v>9</v>
      </c>
      <c r="P93" s="184">
        <v>13</v>
      </c>
      <c r="Q93" s="184">
        <v>5</v>
      </c>
      <c r="R93" s="184">
        <v>3</v>
      </c>
      <c r="S93" s="184">
        <v>4</v>
      </c>
      <c r="T93" s="184">
        <v>4</v>
      </c>
      <c r="U93" s="184">
        <v>7</v>
      </c>
      <c r="V93" s="184">
        <v>3</v>
      </c>
      <c r="W93" s="185" t="s">
        <v>69</v>
      </c>
      <c r="X93" s="185" t="s">
        <v>69</v>
      </c>
      <c r="Y93" s="185" t="s">
        <v>69</v>
      </c>
      <c r="Z93" s="185" t="s">
        <v>69</v>
      </c>
      <c r="AB93" s="180">
        <v>0.94290698222620339</v>
      </c>
      <c r="AC93" s="186">
        <v>0.85969939517079541</v>
      </c>
      <c r="AD93" s="187">
        <v>318165</v>
      </c>
      <c r="AF93" s="203"/>
      <c r="AG93" s="1"/>
    </row>
    <row r="94" spans="1:33" x14ac:dyDescent="0.35">
      <c r="A94" s="184" t="s">
        <v>74</v>
      </c>
      <c r="B94" s="184" t="s">
        <v>123</v>
      </c>
      <c r="C94" s="184">
        <v>13</v>
      </c>
      <c r="D94" s="184">
        <v>10</v>
      </c>
      <c r="E94" s="184">
        <v>6</v>
      </c>
      <c r="F94" s="184">
        <v>31</v>
      </c>
      <c r="G94" s="184">
        <v>11</v>
      </c>
      <c r="H94" s="184">
        <v>10</v>
      </c>
      <c r="I94" s="184">
        <v>19</v>
      </c>
      <c r="J94" s="184">
        <v>15</v>
      </c>
      <c r="K94" s="184">
        <v>14</v>
      </c>
      <c r="L94" s="184">
        <v>7</v>
      </c>
      <c r="M94" s="184">
        <v>9</v>
      </c>
      <c r="N94" s="184">
        <v>3</v>
      </c>
      <c r="O94" s="184">
        <v>6</v>
      </c>
      <c r="P94" s="184">
        <v>6</v>
      </c>
      <c r="Q94" s="184">
        <v>3</v>
      </c>
      <c r="R94" s="184">
        <v>7</v>
      </c>
      <c r="S94" s="184">
        <v>4</v>
      </c>
      <c r="T94" s="184">
        <v>6</v>
      </c>
      <c r="U94" s="184">
        <v>5</v>
      </c>
      <c r="V94" s="184">
        <v>4</v>
      </c>
      <c r="W94" s="185" t="s">
        <v>69</v>
      </c>
      <c r="X94" s="185" t="s">
        <v>69</v>
      </c>
      <c r="Y94" s="185" t="s">
        <v>69</v>
      </c>
      <c r="Z94" s="185" t="s">
        <v>69</v>
      </c>
      <c r="AB94" s="180">
        <v>1.1549844798960514</v>
      </c>
      <c r="AC94" s="186">
        <v>1.0530619430285275</v>
      </c>
      <c r="AD94" s="187">
        <v>346325</v>
      </c>
      <c r="AF94" s="203"/>
      <c r="AG94" s="1"/>
    </row>
    <row r="95" spans="1:33" x14ac:dyDescent="0.35">
      <c r="A95" s="184" t="s">
        <v>74</v>
      </c>
      <c r="B95" s="184" t="s">
        <v>124</v>
      </c>
      <c r="C95" s="184">
        <v>65</v>
      </c>
      <c r="D95" s="184">
        <v>82</v>
      </c>
      <c r="E95" s="184">
        <v>77</v>
      </c>
      <c r="F95" s="184">
        <v>89</v>
      </c>
      <c r="G95" s="184">
        <v>71</v>
      </c>
      <c r="H95" s="184">
        <v>48</v>
      </c>
      <c r="I95" s="184">
        <v>62</v>
      </c>
      <c r="J95" s="184">
        <v>39</v>
      </c>
      <c r="K95" s="184">
        <v>45</v>
      </c>
      <c r="L95" s="184">
        <v>18</v>
      </c>
      <c r="M95" s="184">
        <v>27</v>
      </c>
      <c r="N95" s="184">
        <v>21</v>
      </c>
      <c r="O95" s="184">
        <v>17</v>
      </c>
      <c r="P95" s="184">
        <v>18</v>
      </c>
      <c r="Q95" s="184">
        <v>10</v>
      </c>
      <c r="R95" s="184">
        <v>10</v>
      </c>
      <c r="S95" s="184">
        <v>13</v>
      </c>
      <c r="T95" s="184">
        <v>9</v>
      </c>
      <c r="U95" s="184">
        <v>9</v>
      </c>
      <c r="V95" s="184">
        <v>17</v>
      </c>
      <c r="W95" s="185" t="s">
        <v>69</v>
      </c>
      <c r="X95" s="185" t="s">
        <v>69</v>
      </c>
      <c r="Y95" s="185" t="s">
        <v>69</v>
      </c>
      <c r="Z95" s="185" t="s">
        <v>69</v>
      </c>
      <c r="AB95" s="180">
        <v>3.22446037707219</v>
      </c>
      <c r="AC95" s="188">
        <v>2.9399152707261829</v>
      </c>
      <c r="AD95" s="187">
        <v>527220</v>
      </c>
      <c r="AF95" s="203"/>
      <c r="AG95" s="1"/>
    </row>
    <row r="96" spans="1:33" x14ac:dyDescent="0.35">
      <c r="A96" s="184" t="s">
        <v>74</v>
      </c>
      <c r="B96" s="184" t="s">
        <v>125</v>
      </c>
      <c r="C96" s="184">
        <v>13</v>
      </c>
      <c r="D96" s="184">
        <v>18</v>
      </c>
      <c r="E96" s="184">
        <v>7</v>
      </c>
      <c r="F96" s="184">
        <v>7</v>
      </c>
      <c r="G96" s="184">
        <v>6</v>
      </c>
      <c r="H96" s="184">
        <v>3</v>
      </c>
      <c r="I96" s="184">
        <v>11</v>
      </c>
      <c r="J96" s="184">
        <v>5</v>
      </c>
      <c r="K96" s="184">
        <v>3</v>
      </c>
      <c r="L96" s="184">
        <v>0</v>
      </c>
      <c r="M96" s="184">
        <v>0</v>
      </c>
      <c r="N96" s="184">
        <v>3</v>
      </c>
      <c r="O96" s="184">
        <v>3</v>
      </c>
      <c r="P96" s="184">
        <v>1</v>
      </c>
      <c r="Q96" s="184">
        <v>0</v>
      </c>
      <c r="R96" s="184">
        <v>0</v>
      </c>
      <c r="S96" s="184">
        <v>1</v>
      </c>
      <c r="T96" s="184">
        <v>1</v>
      </c>
      <c r="U96" s="184">
        <v>0</v>
      </c>
      <c r="V96" s="184">
        <v>1</v>
      </c>
      <c r="W96" s="185" t="s">
        <v>69</v>
      </c>
      <c r="X96" s="185" t="s">
        <v>69</v>
      </c>
      <c r="Y96" s="185" t="s">
        <v>69</v>
      </c>
      <c r="Z96" s="185" t="s">
        <v>69</v>
      </c>
      <c r="AB96" s="180">
        <v>0.46385846750439502</v>
      </c>
      <c r="AC96" s="186">
        <v>0.42292490296006041</v>
      </c>
      <c r="AD96" s="187">
        <v>215583</v>
      </c>
      <c r="AF96" s="203"/>
      <c r="AG96" s="1"/>
    </row>
    <row r="97" spans="1:36" x14ac:dyDescent="0.35">
      <c r="A97" s="184" t="s">
        <v>74</v>
      </c>
      <c r="B97" s="184" t="s">
        <v>126</v>
      </c>
      <c r="C97" s="184">
        <v>76</v>
      </c>
      <c r="D97" s="184">
        <v>50</v>
      </c>
      <c r="E97" s="184">
        <v>28</v>
      </c>
      <c r="F97" s="184">
        <v>60</v>
      </c>
      <c r="G97" s="184">
        <v>41</v>
      </c>
      <c r="H97" s="184">
        <v>25</v>
      </c>
      <c r="I97" s="184">
        <v>30</v>
      </c>
      <c r="J97" s="184">
        <v>34</v>
      </c>
      <c r="K97" s="184">
        <v>32</v>
      </c>
      <c r="L97" s="184">
        <v>15</v>
      </c>
      <c r="M97" s="184">
        <v>12</v>
      </c>
      <c r="N97" s="184">
        <v>12</v>
      </c>
      <c r="O97" s="184">
        <v>14</v>
      </c>
      <c r="P97" s="184">
        <v>17</v>
      </c>
      <c r="Q97" s="184">
        <v>12</v>
      </c>
      <c r="R97" s="184">
        <v>4</v>
      </c>
      <c r="S97" s="184">
        <v>15</v>
      </c>
      <c r="T97" s="184">
        <v>7</v>
      </c>
      <c r="U97" s="184">
        <v>5</v>
      </c>
      <c r="V97" s="184">
        <v>7</v>
      </c>
      <c r="W97" s="185" t="s">
        <v>69</v>
      </c>
      <c r="X97" s="185" t="s">
        <v>69</v>
      </c>
      <c r="Y97" s="185" t="s">
        <v>69</v>
      </c>
      <c r="Z97" s="185" t="s">
        <v>69</v>
      </c>
      <c r="AB97" s="180">
        <v>1.3549532250790228</v>
      </c>
      <c r="AC97" s="186">
        <v>1.2353842850277106</v>
      </c>
      <c r="AD97" s="189">
        <v>516623</v>
      </c>
      <c r="AF97" s="203"/>
      <c r="AG97" s="1"/>
    </row>
    <row r="98" spans="1:36" x14ac:dyDescent="0.35">
      <c r="A98" s="184" t="s">
        <v>74</v>
      </c>
      <c r="B98" s="184" t="s">
        <v>127</v>
      </c>
      <c r="C98" s="184">
        <v>9</v>
      </c>
      <c r="D98" s="184">
        <v>6</v>
      </c>
      <c r="E98" s="184">
        <v>5</v>
      </c>
      <c r="F98" s="184">
        <v>7</v>
      </c>
      <c r="G98" s="184">
        <v>6</v>
      </c>
      <c r="H98" s="184">
        <v>1</v>
      </c>
      <c r="I98" s="184">
        <v>3</v>
      </c>
      <c r="J98" s="184">
        <v>4</v>
      </c>
      <c r="K98" s="184">
        <v>0</v>
      </c>
      <c r="L98" s="184">
        <v>0</v>
      </c>
      <c r="M98" s="184">
        <v>1</v>
      </c>
      <c r="N98" s="184">
        <v>0</v>
      </c>
      <c r="O98" s="184">
        <v>1</v>
      </c>
      <c r="P98" s="184">
        <v>2</v>
      </c>
      <c r="Q98" s="184">
        <v>0</v>
      </c>
      <c r="R98" s="184">
        <v>1</v>
      </c>
      <c r="S98" s="184">
        <v>2</v>
      </c>
      <c r="T98" s="184">
        <v>0</v>
      </c>
      <c r="U98" s="184">
        <v>1</v>
      </c>
      <c r="V98" s="184">
        <v>1</v>
      </c>
      <c r="W98" s="185" t="s">
        <v>69</v>
      </c>
      <c r="X98" s="185" t="s">
        <v>69</v>
      </c>
      <c r="Y98" s="185" t="s">
        <v>69</v>
      </c>
      <c r="Z98" s="185" t="s">
        <v>69</v>
      </c>
      <c r="AB98" s="180">
        <v>0.42132760327792873</v>
      </c>
      <c r="AC98" s="186">
        <v>0.38414720914634265</v>
      </c>
      <c r="AD98" s="189">
        <v>237345</v>
      </c>
      <c r="AF98" s="203"/>
      <c r="AG98" s="1"/>
    </row>
    <row r="100" spans="1:36" x14ac:dyDescent="0.35">
      <c r="A100" t="s">
        <v>33</v>
      </c>
      <c r="D100" s="1"/>
      <c r="N100" s="1"/>
      <c r="AB100" s="9"/>
      <c r="AC100" s="9"/>
      <c r="AD100" s="9"/>
    </row>
    <row r="101" spans="1:36" x14ac:dyDescent="0.35">
      <c r="A101" s="228" t="s">
        <v>29</v>
      </c>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row>
    <row r="102" spans="1:36" x14ac:dyDescent="0.35">
      <c r="A102" t="s">
        <v>129</v>
      </c>
      <c r="AB102" s="9"/>
      <c r="AC102" s="9"/>
      <c r="AD102" s="9"/>
    </row>
    <row r="103" spans="1:36" x14ac:dyDescent="0.35">
      <c r="A103" t="s">
        <v>130</v>
      </c>
      <c r="AB103" s="9"/>
      <c r="AC103" s="9"/>
      <c r="AD103" s="9"/>
    </row>
    <row r="104" spans="1:36" x14ac:dyDescent="0.35">
      <c r="AB104" s="9"/>
      <c r="AC104" s="9"/>
      <c r="AD104" s="9"/>
    </row>
    <row r="105" spans="1:36" x14ac:dyDescent="0.35">
      <c r="A105" t="s">
        <v>34</v>
      </c>
      <c r="D105" s="15"/>
      <c r="E105" s="15"/>
      <c r="N105" s="15"/>
      <c r="O105" s="15"/>
      <c r="AB105" s="9"/>
      <c r="AC105" s="9"/>
      <c r="AD105" s="9"/>
    </row>
    <row r="106" spans="1:36" x14ac:dyDescent="0.35">
      <c r="A106" s="16" t="s">
        <v>35</v>
      </c>
      <c r="B106" s="16"/>
      <c r="C106" s="16"/>
      <c r="D106" s="16"/>
      <c r="E106" s="16"/>
      <c r="F106" s="16"/>
      <c r="G106" s="16"/>
      <c r="N106" s="16"/>
      <c r="O106" s="16"/>
      <c r="P106" s="16"/>
      <c r="Q106" s="16"/>
      <c r="AB106" s="9"/>
      <c r="AC106" s="9"/>
      <c r="AD106" s="9"/>
    </row>
    <row r="107" spans="1:36" x14ac:dyDescent="0.35">
      <c r="A107" s="16"/>
      <c r="B107" s="16"/>
      <c r="C107" s="16"/>
      <c r="D107" s="16"/>
      <c r="E107" s="16"/>
      <c r="F107" s="16"/>
      <c r="G107" s="16"/>
      <c r="N107" s="16"/>
      <c r="O107" s="16"/>
      <c r="P107" s="16"/>
      <c r="Q107" s="16"/>
      <c r="AB107" s="9"/>
      <c r="AC107" s="9"/>
      <c r="AD107" s="9"/>
    </row>
    <row r="108" spans="1:36" x14ac:dyDescent="0.35">
      <c r="A108" t="s">
        <v>36</v>
      </c>
      <c r="I108" s="8"/>
      <c r="J108" s="8"/>
      <c r="K108" s="8"/>
      <c r="L108" s="8"/>
      <c r="M108" s="8"/>
      <c r="S108" s="8"/>
      <c r="T108" s="8"/>
      <c r="U108" s="8"/>
      <c r="V108" s="8"/>
      <c r="W108" s="8"/>
      <c r="X108" s="8"/>
      <c r="Y108" s="8"/>
      <c r="Z108" s="8"/>
      <c r="AA108" s="8"/>
      <c r="AB108" s="190"/>
      <c r="AC108" s="190"/>
      <c r="AD108" s="190"/>
      <c r="AE108" s="8"/>
      <c r="AF108" s="8"/>
      <c r="AG108" s="8"/>
      <c r="AH108" s="8"/>
      <c r="AI108" s="8"/>
      <c r="AJ108" s="8"/>
    </row>
    <row r="109" spans="1:36" x14ac:dyDescent="0.35">
      <c r="A109" s="52" t="s">
        <v>131</v>
      </c>
      <c r="B109" s="52"/>
      <c r="C109" s="52"/>
      <c r="I109" s="8"/>
      <c r="J109" s="8"/>
      <c r="K109" s="8"/>
      <c r="L109" s="8"/>
      <c r="M109" s="8"/>
      <c r="S109" s="8"/>
      <c r="T109" s="8"/>
      <c r="U109" s="8"/>
      <c r="V109" s="8"/>
      <c r="W109" s="8"/>
      <c r="X109" s="8"/>
      <c r="Y109" s="8"/>
      <c r="Z109" s="8"/>
      <c r="AA109" s="8"/>
      <c r="AB109" s="190"/>
      <c r="AC109" s="190"/>
      <c r="AD109" s="190"/>
      <c r="AE109" s="8"/>
      <c r="AF109" s="8"/>
      <c r="AG109" s="8"/>
      <c r="AH109" s="8"/>
      <c r="AI109" s="8"/>
      <c r="AJ109" s="8"/>
    </row>
    <row r="110" spans="1:36" x14ac:dyDescent="0.35">
      <c r="A110" s="117" t="s">
        <v>37</v>
      </c>
      <c r="B110" s="117"/>
      <c r="C110" s="117"/>
      <c r="I110" s="8"/>
      <c r="J110" s="8"/>
      <c r="K110" s="8"/>
      <c r="L110" s="8"/>
      <c r="M110" s="8"/>
      <c r="S110" s="8"/>
      <c r="T110" s="8"/>
      <c r="U110" s="8"/>
      <c r="V110" s="8"/>
      <c r="W110" s="8"/>
      <c r="X110" s="8"/>
      <c r="Y110" s="8"/>
      <c r="Z110" s="8"/>
      <c r="AA110" s="8"/>
      <c r="AB110" s="190"/>
      <c r="AC110" s="190"/>
      <c r="AD110" s="190"/>
      <c r="AE110" s="8"/>
      <c r="AF110" s="8"/>
      <c r="AG110" s="8"/>
      <c r="AH110" s="8"/>
      <c r="AI110" s="8"/>
      <c r="AJ110" s="8"/>
    </row>
  </sheetData>
  <mergeCells count="2">
    <mergeCell ref="A101:AJ101"/>
    <mergeCell ref="AB4:AD4"/>
  </mergeCells>
  <hyperlinks>
    <hyperlink ref="A106" r:id="rId1" display="https://www.bocsar.nsw.gov.au/Pages/bocsar_crime_stats/bocsar_explanatorynotes.aspx" xr:uid="{57B22341-6EAC-4F47-9C5B-9274793612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9A70-5BD0-48CD-A743-E725AAFAB1BF}">
  <dimension ref="A1:AM110"/>
  <sheetViews>
    <sheetView workbookViewId="0"/>
  </sheetViews>
  <sheetFormatPr defaultRowHeight="14.5" x14ac:dyDescent="0.35"/>
  <cols>
    <col min="1" max="1" width="41.7265625" customWidth="1"/>
    <col min="2" max="2" width="37.08984375" customWidth="1"/>
    <col min="23" max="26" width="10.6328125" customWidth="1"/>
    <col min="28" max="30" width="12.1796875" customWidth="1"/>
  </cols>
  <sheetData>
    <row r="1" spans="1:33" x14ac:dyDescent="0.35">
      <c r="A1" s="140" t="s">
        <v>85</v>
      </c>
    </row>
    <row r="3" spans="1:33" x14ac:dyDescent="0.35">
      <c r="A3" s="1" t="s">
        <v>132</v>
      </c>
    </row>
    <row r="4" spans="1:33" x14ac:dyDescent="0.35">
      <c r="AB4" s="243">
        <v>2025</v>
      </c>
      <c r="AC4" s="243"/>
      <c r="AD4" s="243"/>
    </row>
    <row r="5" spans="1:33" ht="29" x14ac:dyDescent="0.35">
      <c r="A5" s="171" t="s">
        <v>21</v>
      </c>
      <c r="B5" s="172" t="s">
        <v>87</v>
      </c>
      <c r="C5" s="173">
        <v>2006</v>
      </c>
      <c r="D5" s="173">
        <v>2007</v>
      </c>
      <c r="E5" s="173">
        <v>2008</v>
      </c>
      <c r="F5" s="173">
        <v>2009</v>
      </c>
      <c r="G5" s="173">
        <v>2010</v>
      </c>
      <c r="H5" s="173">
        <v>2011</v>
      </c>
      <c r="I5" s="173">
        <v>2012</v>
      </c>
      <c r="J5" s="173">
        <v>2013</v>
      </c>
      <c r="K5" s="173">
        <v>2014</v>
      </c>
      <c r="L5" s="173">
        <v>2015</v>
      </c>
      <c r="M5" s="173">
        <v>2016</v>
      </c>
      <c r="N5" s="173">
        <v>2017</v>
      </c>
      <c r="O5" s="173">
        <v>2018</v>
      </c>
      <c r="P5" s="173">
        <v>2019</v>
      </c>
      <c r="Q5" s="173">
        <v>2020</v>
      </c>
      <c r="R5" s="173">
        <v>2021</v>
      </c>
      <c r="S5" s="173">
        <v>2022</v>
      </c>
      <c r="T5" s="173">
        <v>2023</v>
      </c>
      <c r="U5" s="173">
        <v>2024</v>
      </c>
      <c r="V5" s="173">
        <v>2025</v>
      </c>
      <c r="W5" s="176" t="s">
        <v>88</v>
      </c>
      <c r="X5" s="176" t="s">
        <v>89</v>
      </c>
      <c r="Y5" s="176" t="s">
        <v>90</v>
      </c>
      <c r="Z5" s="176" t="s">
        <v>91</v>
      </c>
      <c r="AB5" s="176" t="s">
        <v>92</v>
      </c>
      <c r="AC5" s="176" t="s">
        <v>93</v>
      </c>
      <c r="AD5" s="176" t="s">
        <v>94</v>
      </c>
    </row>
    <row r="6" spans="1:33" s="1" customFormat="1" x14ac:dyDescent="0.35">
      <c r="A6" s="191" t="s">
        <v>95</v>
      </c>
      <c r="B6" s="177" t="s">
        <v>96</v>
      </c>
      <c r="C6" s="192">
        <v>1334</v>
      </c>
      <c r="D6" s="192">
        <v>1246</v>
      </c>
      <c r="E6" s="192">
        <v>1203</v>
      </c>
      <c r="F6" s="192">
        <v>1077</v>
      </c>
      <c r="G6" s="192">
        <v>1034</v>
      </c>
      <c r="H6" s="192">
        <v>921</v>
      </c>
      <c r="I6" s="192">
        <v>871</v>
      </c>
      <c r="J6" s="192">
        <v>827</v>
      </c>
      <c r="K6" s="192">
        <v>738</v>
      </c>
      <c r="L6" s="192">
        <v>679</v>
      </c>
      <c r="M6" s="192">
        <v>692</v>
      </c>
      <c r="N6" s="192">
        <v>646</v>
      </c>
      <c r="O6" s="192">
        <v>622</v>
      </c>
      <c r="P6" s="192">
        <v>690</v>
      </c>
      <c r="Q6" s="192">
        <v>632</v>
      </c>
      <c r="R6" s="192">
        <v>551</v>
      </c>
      <c r="S6" s="192">
        <v>545</v>
      </c>
      <c r="T6" s="192">
        <v>547</v>
      </c>
      <c r="U6" s="192">
        <v>514</v>
      </c>
      <c r="V6" s="192">
        <v>484</v>
      </c>
      <c r="W6" s="193" t="s">
        <v>72</v>
      </c>
      <c r="X6" s="194">
        <v>-3.1892820885481177E-2</v>
      </c>
      <c r="Y6" s="194">
        <v>-3.8943749827314633E-2</v>
      </c>
      <c r="Z6" s="194">
        <v>-5.1961957590541008E-2</v>
      </c>
      <c r="AB6" s="180">
        <v>5.7080089261937941</v>
      </c>
      <c r="AC6" s="181">
        <v>1</v>
      </c>
      <c r="AD6" s="182">
        <v>8479314</v>
      </c>
      <c r="AG6"/>
    </row>
    <row r="7" spans="1:33" s="1" customFormat="1" x14ac:dyDescent="0.35">
      <c r="A7" s="191" t="s">
        <v>95</v>
      </c>
      <c r="B7" s="177" t="s">
        <v>98</v>
      </c>
      <c r="C7" s="192">
        <v>502</v>
      </c>
      <c r="D7" s="192">
        <v>442</v>
      </c>
      <c r="E7" s="192">
        <v>448</v>
      </c>
      <c r="F7" s="192">
        <v>412</v>
      </c>
      <c r="G7" s="192">
        <v>396</v>
      </c>
      <c r="H7" s="192">
        <v>336</v>
      </c>
      <c r="I7" s="192">
        <v>335</v>
      </c>
      <c r="J7" s="192">
        <v>345</v>
      </c>
      <c r="K7" s="192">
        <v>322</v>
      </c>
      <c r="L7" s="192">
        <v>280</v>
      </c>
      <c r="M7" s="192">
        <v>276</v>
      </c>
      <c r="N7" s="192">
        <v>269</v>
      </c>
      <c r="O7" s="192">
        <v>261</v>
      </c>
      <c r="P7" s="192">
        <v>282</v>
      </c>
      <c r="Q7" s="192">
        <v>273</v>
      </c>
      <c r="R7" s="192">
        <v>253</v>
      </c>
      <c r="S7" s="192">
        <v>242</v>
      </c>
      <c r="T7" s="192">
        <v>266</v>
      </c>
      <c r="U7" s="192">
        <v>236</v>
      </c>
      <c r="V7" s="192">
        <v>248</v>
      </c>
      <c r="W7" s="193" t="s">
        <v>72</v>
      </c>
      <c r="X7" s="193" t="s">
        <v>72</v>
      </c>
      <c r="Y7" s="193" t="s">
        <v>72</v>
      </c>
      <c r="Z7" s="194">
        <v>-3.6433989981723536E-2</v>
      </c>
      <c r="AB7" s="180">
        <v>8.9919351768492479</v>
      </c>
      <c r="AC7" s="181">
        <v>1.5753190461188078</v>
      </c>
      <c r="AD7" s="182">
        <v>2758027</v>
      </c>
      <c r="AF7" s="8"/>
      <c r="AG7"/>
    </row>
    <row r="8" spans="1:33" s="1" customFormat="1" x14ac:dyDescent="0.35">
      <c r="A8" s="191" t="s">
        <v>95</v>
      </c>
      <c r="B8" s="177" t="s">
        <v>99</v>
      </c>
      <c r="C8" s="192">
        <v>824</v>
      </c>
      <c r="D8" s="192">
        <v>798</v>
      </c>
      <c r="E8" s="192">
        <v>745</v>
      </c>
      <c r="F8" s="192">
        <v>659</v>
      </c>
      <c r="G8" s="192">
        <v>629</v>
      </c>
      <c r="H8" s="192">
        <v>581</v>
      </c>
      <c r="I8" s="192">
        <v>526</v>
      </c>
      <c r="J8" s="192">
        <v>468</v>
      </c>
      <c r="K8" s="192">
        <v>407</v>
      </c>
      <c r="L8" s="192">
        <v>390</v>
      </c>
      <c r="M8" s="192">
        <v>391</v>
      </c>
      <c r="N8" s="192">
        <v>355</v>
      </c>
      <c r="O8" s="192">
        <v>339</v>
      </c>
      <c r="P8" s="192">
        <v>378</v>
      </c>
      <c r="Q8" s="192">
        <v>320</v>
      </c>
      <c r="R8" s="192">
        <v>282</v>
      </c>
      <c r="S8" s="192">
        <v>292</v>
      </c>
      <c r="T8" s="192">
        <v>258</v>
      </c>
      <c r="U8" s="192">
        <v>257</v>
      </c>
      <c r="V8" s="192">
        <v>218</v>
      </c>
      <c r="W8" s="194">
        <v>-0.15175097276264593</v>
      </c>
      <c r="X8" s="194">
        <v>-6.2326059709330472E-2</v>
      </c>
      <c r="Y8" s="194">
        <v>-6.2850539340289724E-2</v>
      </c>
      <c r="Z8" s="194">
        <v>-6.7590254039548214E-2</v>
      </c>
      <c r="AB8" s="180">
        <v>3.9228155450743203</v>
      </c>
      <c r="AC8" s="181">
        <v>0.68724761923070887</v>
      </c>
      <c r="AD8" s="182">
        <v>5557233</v>
      </c>
      <c r="AF8" s="8"/>
      <c r="AG8"/>
    </row>
    <row r="9" spans="1:33" x14ac:dyDescent="0.35">
      <c r="A9" s="195" t="s">
        <v>95</v>
      </c>
      <c r="B9" s="184" t="s">
        <v>100</v>
      </c>
      <c r="C9" s="196">
        <v>33</v>
      </c>
      <c r="D9" s="196">
        <v>22</v>
      </c>
      <c r="E9" s="196">
        <v>20</v>
      </c>
      <c r="F9" s="196">
        <v>30</v>
      </c>
      <c r="G9" s="196">
        <v>23</v>
      </c>
      <c r="H9" s="196">
        <v>21</v>
      </c>
      <c r="I9" s="196">
        <v>18</v>
      </c>
      <c r="J9" s="196">
        <v>19</v>
      </c>
      <c r="K9" s="196">
        <v>22</v>
      </c>
      <c r="L9" s="196">
        <v>13</v>
      </c>
      <c r="M9" s="196">
        <v>17</v>
      </c>
      <c r="N9" s="196">
        <v>19</v>
      </c>
      <c r="O9" s="196">
        <v>17</v>
      </c>
      <c r="P9" s="196">
        <v>16</v>
      </c>
      <c r="Q9" s="196">
        <v>14</v>
      </c>
      <c r="R9" s="196">
        <v>9</v>
      </c>
      <c r="S9" s="196">
        <v>7</v>
      </c>
      <c r="T9" s="196">
        <v>9</v>
      </c>
      <c r="U9" s="196">
        <v>9</v>
      </c>
      <c r="V9" s="196">
        <v>14</v>
      </c>
      <c r="W9" s="204" t="s">
        <v>69</v>
      </c>
      <c r="X9" s="204" t="s">
        <v>69</v>
      </c>
      <c r="Y9" s="204" t="s">
        <v>69</v>
      </c>
      <c r="Z9" s="204" t="s">
        <v>69</v>
      </c>
      <c r="AB9" s="180">
        <v>5.6890449312641467</v>
      </c>
      <c r="AC9" s="186">
        <v>0.99667765149374199</v>
      </c>
      <c r="AD9" s="187">
        <v>246087</v>
      </c>
      <c r="AF9" s="8"/>
    </row>
    <row r="10" spans="1:33" x14ac:dyDescent="0.35">
      <c r="A10" s="195" t="s">
        <v>95</v>
      </c>
      <c r="B10" s="184" t="s">
        <v>101</v>
      </c>
      <c r="C10" s="196">
        <v>28</v>
      </c>
      <c r="D10" s="196">
        <v>28</v>
      </c>
      <c r="E10" s="196">
        <v>50</v>
      </c>
      <c r="F10" s="196">
        <v>41</v>
      </c>
      <c r="G10" s="196">
        <v>36</v>
      </c>
      <c r="H10" s="196">
        <v>32</v>
      </c>
      <c r="I10" s="196">
        <v>23</v>
      </c>
      <c r="J10" s="196">
        <v>44</v>
      </c>
      <c r="K10" s="196">
        <v>47</v>
      </c>
      <c r="L10" s="196">
        <v>28</v>
      </c>
      <c r="M10" s="196">
        <v>20</v>
      </c>
      <c r="N10" s="196">
        <v>28</v>
      </c>
      <c r="O10" s="196">
        <v>26</v>
      </c>
      <c r="P10" s="196">
        <v>27</v>
      </c>
      <c r="Q10" s="196">
        <v>25</v>
      </c>
      <c r="R10" s="196">
        <v>11</v>
      </c>
      <c r="S10" s="196">
        <v>17</v>
      </c>
      <c r="T10" s="196">
        <v>18</v>
      </c>
      <c r="U10" s="196">
        <v>24</v>
      </c>
      <c r="V10" s="196">
        <v>25</v>
      </c>
      <c r="W10" s="197" t="s">
        <v>72</v>
      </c>
      <c r="X10" s="204" t="s">
        <v>69</v>
      </c>
      <c r="Y10" s="204" t="s">
        <v>69</v>
      </c>
      <c r="Z10" s="204" t="s">
        <v>69</v>
      </c>
      <c r="AB10" s="180">
        <v>11.574074074074074</v>
      </c>
      <c r="AC10" s="188">
        <v>2.0276902548209366</v>
      </c>
      <c r="AD10" s="187">
        <v>216000</v>
      </c>
      <c r="AF10" s="8"/>
    </row>
    <row r="11" spans="1:33" x14ac:dyDescent="0.35">
      <c r="A11" s="195" t="s">
        <v>95</v>
      </c>
      <c r="B11" s="184" t="s">
        <v>102</v>
      </c>
      <c r="C11" s="196">
        <v>14</v>
      </c>
      <c r="D11" s="196">
        <v>18</v>
      </c>
      <c r="E11" s="196">
        <v>18</v>
      </c>
      <c r="F11" s="196">
        <v>16</v>
      </c>
      <c r="G11" s="196">
        <v>16</v>
      </c>
      <c r="H11" s="196">
        <v>11</v>
      </c>
      <c r="I11" s="196">
        <v>21</v>
      </c>
      <c r="J11" s="196">
        <v>18</v>
      </c>
      <c r="K11" s="196">
        <v>12</v>
      </c>
      <c r="L11" s="196">
        <v>7</v>
      </c>
      <c r="M11" s="196">
        <v>12</v>
      </c>
      <c r="N11" s="196">
        <v>15</v>
      </c>
      <c r="O11" s="196">
        <v>8</v>
      </c>
      <c r="P11" s="196">
        <v>13</v>
      </c>
      <c r="Q11" s="196">
        <v>19</v>
      </c>
      <c r="R11" s="196">
        <v>15</v>
      </c>
      <c r="S11" s="196">
        <v>22</v>
      </c>
      <c r="T11" s="196">
        <v>11</v>
      </c>
      <c r="U11" s="196">
        <v>14</v>
      </c>
      <c r="V11" s="196">
        <v>12</v>
      </c>
      <c r="W11" s="204" t="s">
        <v>69</v>
      </c>
      <c r="X11" s="204" t="s">
        <v>69</v>
      </c>
      <c r="Y11" s="204" t="s">
        <v>69</v>
      </c>
      <c r="Z11" s="204" t="s">
        <v>69</v>
      </c>
      <c r="AB11" s="180">
        <v>7.9700856120029497</v>
      </c>
      <c r="AC11" s="186">
        <v>1.3962987295672555</v>
      </c>
      <c r="AD11" s="187">
        <v>150563</v>
      </c>
      <c r="AF11" s="8"/>
    </row>
    <row r="12" spans="1:33" x14ac:dyDescent="0.35">
      <c r="A12" s="195" t="s">
        <v>95</v>
      </c>
      <c r="B12" s="184" t="s">
        <v>103</v>
      </c>
      <c r="C12" s="196">
        <v>52</v>
      </c>
      <c r="D12" s="196">
        <v>29</v>
      </c>
      <c r="E12" s="196">
        <v>34</v>
      </c>
      <c r="F12" s="196">
        <v>34</v>
      </c>
      <c r="G12" s="196">
        <v>38</v>
      </c>
      <c r="H12" s="196">
        <v>34</v>
      </c>
      <c r="I12" s="196">
        <v>34</v>
      </c>
      <c r="J12" s="196">
        <v>37</v>
      </c>
      <c r="K12" s="196">
        <v>29</v>
      </c>
      <c r="L12" s="196">
        <v>24</v>
      </c>
      <c r="M12" s="196">
        <v>25</v>
      </c>
      <c r="N12" s="196">
        <v>18</v>
      </c>
      <c r="O12" s="196">
        <v>18</v>
      </c>
      <c r="P12" s="196">
        <v>24</v>
      </c>
      <c r="Q12" s="196">
        <v>12</v>
      </c>
      <c r="R12" s="196">
        <v>19</v>
      </c>
      <c r="S12" s="196">
        <v>18</v>
      </c>
      <c r="T12" s="196">
        <v>25</v>
      </c>
      <c r="U12" s="196">
        <v>13</v>
      </c>
      <c r="V12" s="196">
        <v>15</v>
      </c>
      <c r="W12" s="204" t="s">
        <v>69</v>
      </c>
      <c r="X12" s="204" t="s">
        <v>69</v>
      </c>
      <c r="Y12" s="204" t="s">
        <v>69</v>
      </c>
      <c r="Z12" s="204" t="s">
        <v>69</v>
      </c>
      <c r="AB12" s="180">
        <v>12.703144451689942</v>
      </c>
      <c r="AC12" s="188">
        <v>2.2254948469677034</v>
      </c>
      <c r="AD12" s="187">
        <v>118081</v>
      </c>
      <c r="AF12" s="8"/>
    </row>
    <row r="13" spans="1:33" x14ac:dyDescent="0.35">
      <c r="A13" s="195" t="s">
        <v>95</v>
      </c>
      <c r="B13" s="184" t="s">
        <v>104</v>
      </c>
      <c r="C13" s="196">
        <v>35</v>
      </c>
      <c r="D13" s="196">
        <v>36</v>
      </c>
      <c r="E13" s="196">
        <v>27</v>
      </c>
      <c r="F13" s="196">
        <v>28</v>
      </c>
      <c r="G13" s="196">
        <v>42</v>
      </c>
      <c r="H13" s="196">
        <v>31</v>
      </c>
      <c r="I13" s="196">
        <v>18</v>
      </c>
      <c r="J13" s="196">
        <v>38</v>
      </c>
      <c r="K13" s="196">
        <v>25</v>
      </c>
      <c r="L13" s="196">
        <v>23</v>
      </c>
      <c r="M13" s="196">
        <v>21</v>
      </c>
      <c r="N13" s="196">
        <v>27</v>
      </c>
      <c r="O13" s="196">
        <v>26</v>
      </c>
      <c r="P13" s="196">
        <v>28</v>
      </c>
      <c r="Q13" s="196">
        <v>18</v>
      </c>
      <c r="R13" s="196">
        <v>12</v>
      </c>
      <c r="S13" s="196">
        <v>20</v>
      </c>
      <c r="T13" s="196">
        <v>30</v>
      </c>
      <c r="U13" s="196">
        <v>24</v>
      </c>
      <c r="V13" s="196">
        <v>22</v>
      </c>
      <c r="W13" s="197" t="s">
        <v>72</v>
      </c>
      <c r="X13" s="204" t="s">
        <v>69</v>
      </c>
      <c r="Y13" s="204" t="s">
        <v>69</v>
      </c>
      <c r="Z13" s="204" t="s">
        <v>69</v>
      </c>
      <c r="AB13" s="180">
        <v>7.0872635431163342</v>
      </c>
      <c r="AC13" s="186">
        <v>1.2416349789842134</v>
      </c>
      <c r="AD13" s="187">
        <v>310416</v>
      </c>
      <c r="AF13" s="8"/>
    </row>
    <row r="14" spans="1:33" x14ac:dyDescent="0.35">
      <c r="A14" s="195" t="s">
        <v>95</v>
      </c>
      <c r="B14" s="184" t="s">
        <v>105</v>
      </c>
      <c r="C14" s="196">
        <v>81</v>
      </c>
      <c r="D14" s="196">
        <v>56</v>
      </c>
      <c r="E14" s="196">
        <v>53</v>
      </c>
      <c r="F14" s="196">
        <v>36</v>
      </c>
      <c r="G14" s="196">
        <v>43</v>
      </c>
      <c r="H14" s="196">
        <v>21</v>
      </c>
      <c r="I14" s="196">
        <v>46</v>
      </c>
      <c r="J14" s="196">
        <v>28</v>
      </c>
      <c r="K14" s="196">
        <v>31</v>
      </c>
      <c r="L14" s="196">
        <v>25</v>
      </c>
      <c r="M14" s="196">
        <v>39</v>
      </c>
      <c r="N14" s="196">
        <v>32</v>
      </c>
      <c r="O14" s="196">
        <v>23</v>
      </c>
      <c r="P14" s="196">
        <v>20</v>
      </c>
      <c r="Q14" s="196">
        <v>25</v>
      </c>
      <c r="R14" s="196">
        <v>29</v>
      </c>
      <c r="S14" s="196">
        <v>18</v>
      </c>
      <c r="T14" s="196">
        <v>23</v>
      </c>
      <c r="U14" s="196">
        <v>26</v>
      </c>
      <c r="V14" s="196">
        <v>13</v>
      </c>
      <c r="W14" s="204" t="s">
        <v>69</v>
      </c>
      <c r="X14" s="204" t="s">
        <v>69</v>
      </c>
      <c r="Y14" s="204" t="s">
        <v>69</v>
      </c>
      <c r="Z14" s="204" t="s">
        <v>69</v>
      </c>
      <c r="AB14" s="180">
        <v>3.9834899662016197</v>
      </c>
      <c r="AC14" s="186">
        <v>0.69787731899324212</v>
      </c>
      <c r="AD14" s="187">
        <v>326347</v>
      </c>
      <c r="AF14" s="8"/>
    </row>
    <row r="15" spans="1:33" x14ac:dyDescent="0.35">
      <c r="A15" s="195" t="s">
        <v>95</v>
      </c>
      <c r="B15" s="184" t="s">
        <v>106</v>
      </c>
      <c r="C15" s="196">
        <v>40</v>
      </c>
      <c r="D15" s="196">
        <v>26</v>
      </c>
      <c r="E15" s="196">
        <v>26</v>
      </c>
      <c r="F15" s="196">
        <v>31</v>
      </c>
      <c r="G15" s="196">
        <v>17</v>
      </c>
      <c r="H15" s="196">
        <v>16</v>
      </c>
      <c r="I15" s="196">
        <v>21</v>
      </c>
      <c r="J15" s="196">
        <v>20</v>
      </c>
      <c r="K15" s="196">
        <v>17</v>
      </c>
      <c r="L15" s="196">
        <v>24</v>
      </c>
      <c r="M15" s="196">
        <v>22</v>
      </c>
      <c r="N15" s="196">
        <v>14</v>
      </c>
      <c r="O15" s="196">
        <v>25</v>
      </c>
      <c r="P15" s="196">
        <v>18</v>
      </c>
      <c r="Q15" s="196">
        <v>31</v>
      </c>
      <c r="R15" s="196">
        <v>24</v>
      </c>
      <c r="S15" s="196">
        <v>27</v>
      </c>
      <c r="T15" s="196">
        <v>22</v>
      </c>
      <c r="U15" s="196">
        <v>13</v>
      </c>
      <c r="V15" s="196">
        <v>19</v>
      </c>
      <c r="W15" s="204" t="s">
        <v>69</v>
      </c>
      <c r="X15" s="204" t="s">
        <v>69</v>
      </c>
      <c r="Y15" s="204" t="s">
        <v>69</v>
      </c>
      <c r="Z15" s="204" t="s">
        <v>69</v>
      </c>
      <c r="AB15" s="180">
        <v>8.0250042236864338</v>
      </c>
      <c r="AC15" s="186">
        <v>1.4059200550405682</v>
      </c>
      <c r="AD15" s="187">
        <v>236760</v>
      </c>
      <c r="AF15" s="8"/>
    </row>
    <row r="16" spans="1:33" x14ac:dyDescent="0.35">
      <c r="A16" s="195" t="s">
        <v>95</v>
      </c>
      <c r="B16" s="184" t="s">
        <v>107</v>
      </c>
      <c r="C16" s="196">
        <v>19</v>
      </c>
      <c r="D16" s="196">
        <v>20</v>
      </c>
      <c r="E16" s="196">
        <v>16</v>
      </c>
      <c r="F16" s="196">
        <v>21</v>
      </c>
      <c r="G16" s="196">
        <v>17</v>
      </c>
      <c r="H16" s="196">
        <v>9</v>
      </c>
      <c r="I16" s="196">
        <v>7</v>
      </c>
      <c r="J16" s="196">
        <v>15</v>
      </c>
      <c r="K16" s="196">
        <v>13</v>
      </c>
      <c r="L16" s="196">
        <v>9</v>
      </c>
      <c r="M16" s="196">
        <v>5</v>
      </c>
      <c r="N16" s="196">
        <v>12</v>
      </c>
      <c r="O16" s="196">
        <v>9</v>
      </c>
      <c r="P16" s="196">
        <v>9</v>
      </c>
      <c r="Q16" s="196">
        <v>11</v>
      </c>
      <c r="R16" s="196">
        <v>12</v>
      </c>
      <c r="S16" s="196">
        <v>12</v>
      </c>
      <c r="T16" s="196">
        <v>11</v>
      </c>
      <c r="U16" s="196">
        <v>4</v>
      </c>
      <c r="V16" s="196">
        <v>9</v>
      </c>
      <c r="W16" s="204" t="s">
        <v>69</v>
      </c>
      <c r="X16" s="204" t="s">
        <v>69</v>
      </c>
      <c r="Y16" s="204" t="s">
        <v>69</v>
      </c>
      <c r="Z16" s="204" t="s">
        <v>69</v>
      </c>
      <c r="AB16" s="180">
        <v>7.0608171719073622</v>
      </c>
      <c r="AC16" s="186">
        <v>1.2370017747354236</v>
      </c>
      <c r="AD16" s="187">
        <v>127464</v>
      </c>
      <c r="AF16" s="8"/>
    </row>
    <row r="17" spans="1:32" x14ac:dyDescent="0.35">
      <c r="A17" s="195" t="s">
        <v>95</v>
      </c>
      <c r="B17" s="184" t="s">
        <v>108</v>
      </c>
      <c r="C17" s="196">
        <v>37</v>
      </c>
      <c r="D17" s="196">
        <v>46</v>
      </c>
      <c r="E17" s="196">
        <v>38</v>
      </c>
      <c r="F17" s="196">
        <v>35</v>
      </c>
      <c r="G17" s="196">
        <v>30</v>
      </c>
      <c r="H17" s="196">
        <v>23</v>
      </c>
      <c r="I17" s="196">
        <v>40</v>
      </c>
      <c r="J17" s="196">
        <v>33</v>
      </c>
      <c r="K17" s="196">
        <v>13</v>
      </c>
      <c r="L17" s="196">
        <v>29</v>
      </c>
      <c r="M17" s="196">
        <v>20</v>
      </c>
      <c r="N17" s="196">
        <v>24</v>
      </c>
      <c r="O17" s="196">
        <v>23</v>
      </c>
      <c r="P17" s="196">
        <v>25</v>
      </c>
      <c r="Q17" s="196">
        <v>25</v>
      </c>
      <c r="R17" s="196">
        <v>25</v>
      </c>
      <c r="S17" s="196">
        <v>23</v>
      </c>
      <c r="T17" s="196">
        <v>27</v>
      </c>
      <c r="U17" s="196">
        <v>31</v>
      </c>
      <c r="V17" s="196">
        <v>36</v>
      </c>
      <c r="W17" s="197" t="s">
        <v>72</v>
      </c>
      <c r="X17" s="197" t="s">
        <v>72</v>
      </c>
      <c r="Y17" s="197" t="s">
        <v>72</v>
      </c>
      <c r="Z17" s="204" t="s">
        <v>69</v>
      </c>
      <c r="AB17" s="180">
        <v>18.918592246530277</v>
      </c>
      <c r="AC17" s="188">
        <v>3.3143942995102402</v>
      </c>
      <c r="AD17" s="187">
        <v>190289</v>
      </c>
      <c r="AF17" s="8"/>
    </row>
    <row r="18" spans="1:32" x14ac:dyDescent="0.35">
      <c r="A18" s="195" t="s">
        <v>95</v>
      </c>
      <c r="B18" s="184" t="s">
        <v>109</v>
      </c>
      <c r="C18" s="196">
        <v>53</v>
      </c>
      <c r="D18" s="196">
        <v>70</v>
      </c>
      <c r="E18" s="196">
        <v>70</v>
      </c>
      <c r="F18" s="196">
        <v>69</v>
      </c>
      <c r="G18" s="196">
        <v>52</v>
      </c>
      <c r="H18" s="196">
        <v>56</v>
      </c>
      <c r="I18" s="196">
        <v>48</v>
      </c>
      <c r="J18" s="196">
        <v>46</v>
      </c>
      <c r="K18" s="196">
        <v>50</v>
      </c>
      <c r="L18" s="196">
        <v>42</v>
      </c>
      <c r="M18" s="196">
        <v>48</v>
      </c>
      <c r="N18" s="196">
        <v>30</v>
      </c>
      <c r="O18" s="196">
        <v>37</v>
      </c>
      <c r="P18" s="196">
        <v>43</v>
      </c>
      <c r="Q18" s="196">
        <v>46</v>
      </c>
      <c r="R18" s="196">
        <v>52</v>
      </c>
      <c r="S18" s="196">
        <v>38</v>
      </c>
      <c r="T18" s="196">
        <v>41</v>
      </c>
      <c r="U18" s="196">
        <v>33</v>
      </c>
      <c r="V18" s="196">
        <v>37</v>
      </c>
      <c r="W18" s="197" t="s">
        <v>72</v>
      </c>
      <c r="X18" s="198">
        <v>-8.156252674067499E-2</v>
      </c>
      <c r="Y18" s="197" t="s">
        <v>72</v>
      </c>
      <c r="Z18" s="198">
        <v>-1.8736665914020678E-2</v>
      </c>
      <c r="AB18" s="180">
        <v>9.0829419894588774</v>
      </c>
      <c r="AC18" s="186">
        <v>1.591262751496002</v>
      </c>
      <c r="AD18" s="187">
        <v>407357</v>
      </c>
      <c r="AF18" s="8"/>
    </row>
    <row r="19" spans="1:32" x14ac:dyDescent="0.35">
      <c r="A19" s="195" t="s">
        <v>95</v>
      </c>
      <c r="B19" s="184" t="s">
        <v>110</v>
      </c>
      <c r="C19" s="196">
        <v>43</v>
      </c>
      <c r="D19" s="196">
        <v>36</v>
      </c>
      <c r="E19" s="196">
        <v>34</v>
      </c>
      <c r="F19" s="196">
        <v>22</v>
      </c>
      <c r="G19" s="196">
        <v>29</v>
      </c>
      <c r="H19" s="196">
        <v>32</v>
      </c>
      <c r="I19" s="196">
        <v>22</v>
      </c>
      <c r="J19" s="196">
        <v>23</v>
      </c>
      <c r="K19" s="196">
        <v>30</v>
      </c>
      <c r="L19" s="196">
        <v>30</v>
      </c>
      <c r="M19" s="196">
        <v>23</v>
      </c>
      <c r="N19" s="196">
        <v>26</v>
      </c>
      <c r="O19" s="196">
        <v>23</v>
      </c>
      <c r="P19" s="196">
        <v>28</v>
      </c>
      <c r="Q19" s="196">
        <v>21</v>
      </c>
      <c r="R19" s="196">
        <v>23</v>
      </c>
      <c r="S19" s="196">
        <v>20</v>
      </c>
      <c r="T19" s="196">
        <v>18</v>
      </c>
      <c r="U19" s="196">
        <v>25</v>
      </c>
      <c r="V19" s="196">
        <v>26</v>
      </c>
      <c r="W19" s="197" t="s">
        <v>72</v>
      </c>
      <c r="X19" s="204" t="s">
        <v>69</v>
      </c>
      <c r="Y19" s="204" t="s">
        <v>69</v>
      </c>
      <c r="Z19" s="204" t="s">
        <v>69</v>
      </c>
      <c r="AB19" s="180">
        <v>9.8930410066549737</v>
      </c>
      <c r="AC19" s="186">
        <v>1.7331859733533803</v>
      </c>
      <c r="AD19" s="187">
        <v>262811</v>
      </c>
      <c r="AF19" s="8"/>
    </row>
    <row r="20" spans="1:32" x14ac:dyDescent="0.35">
      <c r="A20" s="195" t="s">
        <v>95</v>
      </c>
      <c r="B20" s="184" t="s">
        <v>111</v>
      </c>
      <c r="C20" s="196">
        <v>37</v>
      </c>
      <c r="D20" s="196">
        <v>25</v>
      </c>
      <c r="E20" s="196">
        <v>33</v>
      </c>
      <c r="F20" s="196">
        <v>34</v>
      </c>
      <c r="G20" s="196">
        <v>31</v>
      </c>
      <c r="H20" s="196">
        <v>26</v>
      </c>
      <c r="I20" s="196">
        <v>25</v>
      </c>
      <c r="J20" s="196">
        <v>15</v>
      </c>
      <c r="K20" s="196">
        <v>16</v>
      </c>
      <c r="L20" s="196">
        <v>10</v>
      </c>
      <c r="M20" s="196">
        <v>17</v>
      </c>
      <c r="N20" s="196">
        <v>15</v>
      </c>
      <c r="O20" s="196">
        <v>14</v>
      </c>
      <c r="P20" s="196">
        <v>19</v>
      </c>
      <c r="Q20" s="196">
        <v>17</v>
      </c>
      <c r="R20" s="196">
        <v>19</v>
      </c>
      <c r="S20" s="196">
        <v>8</v>
      </c>
      <c r="T20" s="196">
        <v>18</v>
      </c>
      <c r="U20" s="196">
        <v>11</v>
      </c>
      <c r="V20" s="196">
        <v>11</v>
      </c>
      <c r="W20" s="204" t="s">
        <v>69</v>
      </c>
      <c r="X20" s="204" t="s">
        <v>69</v>
      </c>
      <c r="Y20" s="204" t="s">
        <v>69</v>
      </c>
      <c r="Z20" s="204" t="s">
        <v>69</v>
      </c>
      <c r="AB20" s="180">
        <v>6.6324192653691245</v>
      </c>
      <c r="AC20" s="186">
        <v>1.1619497010478126</v>
      </c>
      <c r="AD20" s="187">
        <v>165852</v>
      </c>
      <c r="AF20" s="8"/>
    </row>
    <row r="21" spans="1:32" x14ac:dyDescent="0.35">
      <c r="A21" s="195" t="s">
        <v>95</v>
      </c>
      <c r="B21" s="184" t="s">
        <v>112</v>
      </c>
      <c r="C21" s="196">
        <v>30</v>
      </c>
      <c r="D21" s="196">
        <v>30</v>
      </c>
      <c r="E21" s="196">
        <v>29</v>
      </c>
      <c r="F21" s="196">
        <v>15</v>
      </c>
      <c r="G21" s="196">
        <v>22</v>
      </c>
      <c r="H21" s="196">
        <v>24</v>
      </c>
      <c r="I21" s="196">
        <v>12</v>
      </c>
      <c r="J21" s="196">
        <v>9</v>
      </c>
      <c r="K21" s="196">
        <v>17</v>
      </c>
      <c r="L21" s="196">
        <v>16</v>
      </c>
      <c r="M21" s="196">
        <v>7</v>
      </c>
      <c r="N21" s="196">
        <v>9</v>
      </c>
      <c r="O21" s="196">
        <v>12</v>
      </c>
      <c r="P21" s="196">
        <v>12</v>
      </c>
      <c r="Q21" s="196">
        <v>9</v>
      </c>
      <c r="R21" s="196">
        <v>3</v>
      </c>
      <c r="S21" s="196">
        <v>12</v>
      </c>
      <c r="T21" s="196">
        <v>13</v>
      </c>
      <c r="U21" s="196">
        <v>9</v>
      </c>
      <c r="V21" s="196">
        <v>9</v>
      </c>
      <c r="W21" s="204" t="s">
        <v>69</v>
      </c>
      <c r="X21" s="204" t="s">
        <v>69</v>
      </c>
      <c r="Y21" s="204" t="s">
        <v>69</v>
      </c>
      <c r="Z21" s="204" t="s">
        <v>69</v>
      </c>
      <c r="AB21" s="180">
        <v>5.4859985126848478</v>
      </c>
      <c r="AC21" s="186">
        <v>0.96110545439230999</v>
      </c>
      <c r="AD21" s="187">
        <v>164054</v>
      </c>
      <c r="AF21" s="8"/>
    </row>
    <row r="22" spans="1:32" x14ac:dyDescent="0.35">
      <c r="A22" s="195" t="s">
        <v>95</v>
      </c>
      <c r="B22" s="184" t="s">
        <v>113</v>
      </c>
      <c r="C22" s="196">
        <v>56</v>
      </c>
      <c r="D22" s="196">
        <v>62</v>
      </c>
      <c r="E22" s="196">
        <v>37</v>
      </c>
      <c r="F22" s="196">
        <v>40</v>
      </c>
      <c r="G22" s="196">
        <v>46</v>
      </c>
      <c r="H22" s="196">
        <v>40</v>
      </c>
      <c r="I22" s="196">
        <v>34</v>
      </c>
      <c r="J22" s="196">
        <v>42</v>
      </c>
      <c r="K22" s="196">
        <v>37</v>
      </c>
      <c r="L22" s="196">
        <v>36</v>
      </c>
      <c r="M22" s="196">
        <v>35</v>
      </c>
      <c r="N22" s="196">
        <v>33</v>
      </c>
      <c r="O22" s="196">
        <v>41</v>
      </c>
      <c r="P22" s="196">
        <v>29</v>
      </c>
      <c r="Q22" s="196">
        <v>31</v>
      </c>
      <c r="R22" s="196">
        <v>30</v>
      </c>
      <c r="S22" s="196">
        <v>25</v>
      </c>
      <c r="T22" s="196">
        <v>21</v>
      </c>
      <c r="U22" s="196">
        <v>24</v>
      </c>
      <c r="V22" s="196">
        <v>26</v>
      </c>
      <c r="W22" s="197" t="s">
        <v>72</v>
      </c>
      <c r="X22" s="197" t="s">
        <v>72</v>
      </c>
      <c r="Y22" s="198">
        <v>-3.2488479883558963E-2</v>
      </c>
      <c r="Z22" s="198">
        <v>-3.9577368395027235E-2</v>
      </c>
      <c r="AB22" s="180">
        <v>7.3280101915710967</v>
      </c>
      <c r="AC22" s="186">
        <v>1.2838119712713114</v>
      </c>
      <c r="AD22" s="187">
        <v>354803</v>
      </c>
      <c r="AF22" s="8"/>
    </row>
    <row r="23" spans="1:32" x14ac:dyDescent="0.35">
      <c r="A23" s="195" t="s">
        <v>95</v>
      </c>
      <c r="B23" s="184" t="s">
        <v>114</v>
      </c>
      <c r="C23" s="196">
        <v>17</v>
      </c>
      <c r="D23" s="196">
        <v>11</v>
      </c>
      <c r="E23" s="196">
        <v>16</v>
      </c>
      <c r="F23" s="196">
        <v>9</v>
      </c>
      <c r="G23" s="196">
        <v>11</v>
      </c>
      <c r="H23" s="196">
        <v>7</v>
      </c>
      <c r="I23" s="196">
        <v>5</v>
      </c>
      <c r="J23" s="196">
        <v>5</v>
      </c>
      <c r="K23" s="196">
        <v>10</v>
      </c>
      <c r="L23" s="196">
        <v>8</v>
      </c>
      <c r="M23" s="196">
        <v>13</v>
      </c>
      <c r="N23" s="196">
        <v>3</v>
      </c>
      <c r="O23" s="196">
        <v>2</v>
      </c>
      <c r="P23" s="196">
        <v>6</v>
      </c>
      <c r="Q23" s="196">
        <v>8</v>
      </c>
      <c r="R23" s="196">
        <v>8</v>
      </c>
      <c r="S23" s="196">
        <v>0</v>
      </c>
      <c r="T23" s="196">
        <v>5</v>
      </c>
      <c r="U23" s="196">
        <v>0</v>
      </c>
      <c r="V23" s="196">
        <v>1</v>
      </c>
      <c r="W23" s="204" t="s">
        <v>69</v>
      </c>
      <c r="X23" s="204" t="s">
        <v>69</v>
      </c>
      <c r="Y23" s="204" t="s">
        <v>69</v>
      </c>
      <c r="Z23" s="204" t="s">
        <v>69</v>
      </c>
      <c r="AB23" s="180">
        <v>0.34729939986663705</v>
      </c>
      <c r="AC23" s="186">
        <v>6.0844228584313501E-2</v>
      </c>
      <c r="AD23" s="187">
        <v>287936</v>
      </c>
      <c r="AF23" s="8"/>
    </row>
    <row r="24" spans="1:32" x14ac:dyDescent="0.35">
      <c r="A24" s="195" t="s">
        <v>95</v>
      </c>
      <c r="B24" s="184" t="s">
        <v>115</v>
      </c>
      <c r="C24" s="196">
        <v>74</v>
      </c>
      <c r="D24" s="196">
        <v>59</v>
      </c>
      <c r="E24" s="196">
        <v>70</v>
      </c>
      <c r="F24" s="196">
        <v>76</v>
      </c>
      <c r="G24" s="196">
        <v>59</v>
      </c>
      <c r="H24" s="196">
        <v>50</v>
      </c>
      <c r="I24" s="196">
        <v>42</v>
      </c>
      <c r="J24" s="196">
        <v>40</v>
      </c>
      <c r="K24" s="196">
        <v>55</v>
      </c>
      <c r="L24" s="196">
        <v>36</v>
      </c>
      <c r="M24" s="196">
        <v>41</v>
      </c>
      <c r="N24" s="196">
        <v>34</v>
      </c>
      <c r="O24" s="196">
        <v>33</v>
      </c>
      <c r="P24" s="196">
        <v>40</v>
      </c>
      <c r="Q24" s="196">
        <v>52</v>
      </c>
      <c r="R24" s="196">
        <v>36</v>
      </c>
      <c r="S24" s="196">
        <v>27</v>
      </c>
      <c r="T24" s="196">
        <v>33</v>
      </c>
      <c r="U24" s="196">
        <v>34</v>
      </c>
      <c r="V24" s="196">
        <v>25</v>
      </c>
      <c r="W24" s="197" t="s">
        <v>72</v>
      </c>
      <c r="X24" s="197" t="s">
        <v>72</v>
      </c>
      <c r="Y24" s="197" t="s">
        <v>72</v>
      </c>
      <c r="Z24" s="198">
        <v>-5.5514764883499379E-2</v>
      </c>
      <c r="AB24" s="180">
        <v>5.6503048904518884</v>
      </c>
      <c r="AC24" s="186">
        <v>0.98989068929498258</v>
      </c>
      <c r="AD24" s="187">
        <v>442454</v>
      </c>
      <c r="AF24" s="8"/>
    </row>
    <row r="25" spans="1:32" x14ac:dyDescent="0.35">
      <c r="A25" s="195" t="s">
        <v>95</v>
      </c>
      <c r="B25" s="184" t="s">
        <v>116</v>
      </c>
      <c r="C25" s="196">
        <v>135</v>
      </c>
      <c r="D25" s="196">
        <v>129</v>
      </c>
      <c r="E25" s="196">
        <v>132</v>
      </c>
      <c r="F25" s="196">
        <v>77</v>
      </c>
      <c r="G25" s="196">
        <v>94</v>
      </c>
      <c r="H25" s="196">
        <v>120</v>
      </c>
      <c r="I25" s="196">
        <v>99</v>
      </c>
      <c r="J25" s="196">
        <v>87</v>
      </c>
      <c r="K25" s="196">
        <v>62</v>
      </c>
      <c r="L25" s="196">
        <v>60</v>
      </c>
      <c r="M25" s="196">
        <v>52</v>
      </c>
      <c r="N25" s="196">
        <v>50</v>
      </c>
      <c r="O25" s="196">
        <v>58</v>
      </c>
      <c r="P25" s="196">
        <v>56</v>
      </c>
      <c r="Q25" s="196">
        <v>34</v>
      </c>
      <c r="R25" s="196">
        <v>25</v>
      </c>
      <c r="S25" s="196">
        <v>30</v>
      </c>
      <c r="T25" s="196">
        <v>40</v>
      </c>
      <c r="U25" s="196">
        <v>33</v>
      </c>
      <c r="V25" s="196">
        <v>26</v>
      </c>
      <c r="W25" s="198">
        <v>-0.21212121212121215</v>
      </c>
      <c r="X25" s="197" t="s">
        <v>72</v>
      </c>
      <c r="Y25" s="198">
        <v>-7.4125287712709542E-2</v>
      </c>
      <c r="Z25" s="198">
        <v>-8.3041983769458372E-2</v>
      </c>
      <c r="AB25" s="180">
        <v>7.1525838709233716</v>
      </c>
      <c r="AC25" s="186">
        <v>1.2530786064647672</v>
      </c>
      <c r="AD25" s="187">
        <v>363505</v>
      </c>
      <c r="AF25" s="8"/>
    </row>
    <row r="26" spans="1:32" x14ac:dyDescent="0.35">
      <c r="A26" s="195" t="s">
        <v>95</v>
      </c>
      <c r="B26" s="184" t="s">
        <v>117</v>
      </c>
      <c r="C26" s="196">
        <v>50</v>
      </c>
      <c r="D26" s="196">
        <v>43</v>
      </c>
      <c r="E26" s="196">
        <v>39</v>
      </c>
      <c r="F26" s="196">
        <v>36</v>
      </c>
      <c r="G26" s="196">
        <v>32</v>
      </c>
      <c r="H26" s="196">
        <v>24</v>
      </c>
      <c r="I26" s="196">
        <v>19</v>
      </c>
      <c r="J26" s="196">
        <v>19</v>
      </c>
      <c r="K26" s="196">
        <v>12</v>
      </c>
      <c r="L26" s="196">
        <v>22</v>
      </c>
      <c r="M26" s="196">
        <v>16</v>
      </c>
      <c r="N26" s="196">
        <v>19</v>
      </c>
      <c r="O26" s="196">
        <v>14</v>
      </c>
      <c r="P26" s="196">
        <v>14</v>
      </c>
      <c r="Q26" s="196">
        <v>8</v>
      </c>
      <c r="R26" s="196">
        <v>7</v>
      </c>
      <c r="S26" s="196">
        <v>11</v>
      </c>
      <c r="T26" s="196">
        <v>8</v>
      </c>
      <c r="U26" s="196">
        <v>9</v>
      </c>
      <c r="V26" s="196">
        <v>10</v>
      </c>
      <c r="W26" s="204" t="s">
        <v>69</v>
      </c>
      <c r="X26" s="204" t="s">
        <v>69</v>
      </c>
      <c r="Y26" s="204" t="s">
        <v>69</v>
      </c>
      <c r="Z26" s="204" t="s">
        <v>69</v>
      </c>
      <c r="AB26" s="180">
        <v>3.5981965838721637</v>
      </c>
      <c r="AC26" s="186">
        <v>0.63037683199131012</v>
      </c>
      <c r="AD26" s="187">
        <v>277917</v>
      </c>
      <c r="AF26" s="8"/>
    </row>
    <row r="27" spans="1:32" x14ac:dyDescent="0.35">
      <c r="A27" s="195" t="s">
        <v>95</v>
      </c>
      <c r="B27" s="184" t="s">
        <v>118</v>
      </c>
      <c r="C27" s="196">
        <v>93</v>
      </c>
      <c r="D27" s="196">
        <v>76</v>
      </c>
      <c r="E27" s="196">
        <v>73</v>
      </c>
      <c r="F27" s="196">
        <v>71</v>
      </c>
      <c r="G27" s="196">
        <v>60</v>
      </c>
      <c r="H27" s="196">
        <v>63</v>
      </c>
      <c r="I27" s="196">
        <v>51</v>
      </c>
      <c r="J27" s="196">
        <v>50</v>
      </c>
      <c r="K27" s="196">
        <v>49</v>
      </c>
      <c r="L27" s="196">
        <v>43</v>
      </c>
      <c r="M27" s="196">
        <v>43</v>
      </c>
      <c r="N27" s="196">
        <v>42</v>
      </c>
      <c r="O27" s="196">
        <v>31</v>
      </c>
      <c r="P27" s="196">
        <v>33</v>
      </c>
      <c r="Q27" s="196">
        <v>27</v>
      </c>
      <c r="R27" s="196">
        <v>27</v>
      </c>
      <c r="S27" s="196">
        <v>30</v>
      </c>
      <c r="T27" s="196">
        <v>28</v>
      </c>
      <c r="U27" s="196">
        <v>26</v>
      </c>
      <c r="V27" s="196">
        <v>30</v>
      </c>
      <c r="W27" s="197" t="s">
        <v>72</v>
      </c>
      <c r="X27" s="197" t="s">
        <v>72</v>
      </c>
      <c r="Y27" s="197" t="s">
        <v>72</v>
      </c>
      <c r="Z27" s="198">
        <v>-5.7809202267909421E-2</v>
      </c>
      <c r="AB27" s="180">
        <v>4.7310627386229767</v>
      </c>
      <c r="AC27" s="186">
        <v>0.82884641558851535</v>
      </c>
      <c r="AD27" s="187">
        <v>634107</v>
      </c>
      <c r="AF27" s="8"/>
    </row>
    <row r="28" spans="1:32" x14ac:dyDescent="0.35">
      <c r="A28" s="195" t="s">
        <v>95</v>
      </c>
      <c r="B28" s="184" t="s">
        <v>119</v>
      </c>
      <c r="C28" s="196">
        <v>35</v>
      </c>
      <c r="D28" s="196">
        <v>30</v>
      </c>
      <c r="E28" s="196">
        <v>28</v>
      </c>
      <c r="F28" s="196">
        <v>29</v>
      </c>
      <c r="G28" s="196">
        <v>28</v>
      </c>
      <c r="H28" s="196">
        <v>27</v>
      </c>
      <c r="I28" s="196">
        <v>27</v>
      </c>
      <c r="J28" s="196">
        <v>18</v>
      </c>
      <c r="K28" s="196">
        <v>17</v>
      </c>
      <c r="L28" s="196">
        <v>11</v>
      </c>
      <c r="M28" s="196">
        <v>13</v>
      </c>
      <c r="N28" s="196">
        <v>16</v>
      </c>
      <c r="O28" s="196">
        <v>9</v>
      </c>
      <c r="P28" s="196">
        <v>9</v>
      </c>
      <c r="Q28" s="196">
        <v>9</v>
      </c>
      <c r="R28" s="196">
        <v>10</v>
      </c>
      <c r="S28" s="196">
        <v>9</v>
      </c>
      <c r="T28" s="196">
        <v>8</v>
      </c>
      <c r="U28" s="196">
        <v>15</v>
      </c>
      <c r="V28" s="196">
        <v>11</v>
      </c>
      <c r="W28" s="204" t="s">
        <v>69</v>
      </c>
      <c r="X28" s="204" t="s">
        <v>69</v>
      </c>
      <c r="Y28" s="204" t="s">
        <v>69</v>
      </c>
      <c r="Z28" s="204" t="s">
        <v>69</v>
      </c>
      <c r="AB28" s="180">
        <v>3.4326192445117094</v>
      </c>
      <c r="AC28" s="186">
        <v>0.60136893422846194</v>
      </c>
      <c r="AD28" s="187">
        <v>320455</v>
      </c>
      <c r="AF28" s="8"/>
    </row>
    <row r="29" spans="1:32" x14ac:dyDescent="0.35">
      <c r="A29" s="195" t="s">
        <v>95</v>
      </c>
      <c r="B29" s="184" t="s">
        <v>120</v>
      </c>
      <c r="C29" s="196">
        <v>29</v>
      </c>
      <c r="D29" s="196">
        <v>24</v>
      </c>
      <c r="E29" s="196">
        <v>34</v>
      </c>
      <c r="F29" s="196">
        <v>18</v>
      </c>
      <c r="G29" s="196">
        <v>16</v>
      </c>
      <c r="H29" s="196">
        <v>28</v>
      </c>
      <c r="I29" s="196">
        <v>20</v>
      </c>
      <c r="J29" s="196">
        <v>14</v>
      </c>
      <c r="K29" s="196">
        <v>12</v>
      </c>
      <c r="L29" s="196">
        <v>17</v>
      </c>
      <c r="M29" s="196">
        <v>17</v>
      </c>
      <c r="N29" s="196">
        <v>17</v>
      </c>
      <c r="O29" s="196">
        <v>11</v>
      </c>
      <c r="P29" s="196">
        <v>17</v>
      </c>
      <c r="Q29" s="196">
        <v>10</v>
      </c>
      <c r="R29" s="196">
        <v>5</v>
      </c>
      <c r="S29" s="196">
        <v>10</v>
      </c>
      <c r="T29" s="196">
        <v>7</v>
      </c>
      <c r="U29" s="196">
        <v>9</v>
      </c>
      <c r="V29" s="196">
        <v>6</v>
      </c>
      <c r="W29" s="204" t="s">
        <v>69</v>
      </c>
      <c r="X29" s="204" t="s">
        <v>69</v>
      </c>
      <c r="Y29" s="204" t="s">
        <v>69</v>
      </c>
      <c r="Z29" s="204" t="s">
        <v>69</v>
      </c>
      <c r="AB29" s="180">
        <v>1.3512813525425484</v>
      </c>
      <c r="AC29" s="186">
        <v>0.23673427459820176</v>
      </c>
      <c r="AD29" s="187">
        <v>444023</v>
      </c>
      <c r="AF29" s="8"/>
    </row>
    <row r="30" spans="1:32" x14ac:dyDescent="0.35">
      <c r="A30" s="195" t="s">
        <v>95</v>
      </c>
      <c r="B30" s="184" t="s">
        <v>121</v>
      </c>
      <c r="C30" s="196">
        <v>24</v>
      </c>
      <c r="D30" s="196">
        <v>17</v>
      </c>
      <c r="E30" s="196">
        <v>19</v>
      </c>
      <c r="F30" s="196">
        <v>10</v>
      </c>
      <c r="G30" s="196">
        <v>14</v>
      </c>
      <c r="H30" s="196">
        <v>20</v>
      </c>
      <c r="I30" s="196">
        <v>6</v>
      </c>
      <c r="J30" s="196">
        <v>15</v>
      </c>
      <c r="K30" s="196">
        <v>9</v>
      </c>
      <c r="L30" s="196">
        <v>11</v>
      </c>
      <c r="M30" s="196">
        <v>10</v>
      </c>
      <c r="N30" s="196">
        <v>10</v>
      </c>
      <c r="O30" s="196">
        <v>7</v>
      </c>
      <c r="P30" s="196">
        <v>7</v>
      </c>
      <c r="Q30" s="196">
        <v>6</v>
      </c>
      <c r="R30" s="196">
        <v>8</v>
      </c>
      <c r="S30" s="196">
        <v>9</v>
      </c>
      <c r="T30" s="196">
        <v>6</v>
      </c>
      <c r="U30" s="196">
        <v>2</v>
      </c>
      <c r="V30" s="196">
        <v>5</v>
      </c>
      <c r="W30" s="204" t="s">
        <v>69</v>
      </c>
      <c r="X30" s="204" t="s">
        <v>69</v>
      </c>
      <c r="Y30" s="204" t="s">
        <v>69</v>
      </c>
      <c r="Z30" s="204" t="s">
        <v>69</v>
      </c>
      <c r="AB30" s="180">
        <v>1.8465720236952123</v>
      </c>
      <c r="AC30" s="186">
        <v>0.32350545480427984</v>
      </c>
      <c r="AD30" s="187">
        <v>270772</v>
      </c>
      <c r="AF30" s="8"/>
    </row>
    <row r="31" spans="1:32" x14ac:dyDescent="0.35">
      <c r="A31" s="195" t="s">
        <v>95</v>
      </c>
      <c r="B31" s="184" t="s">
        <v>122</v>
      </c>
      <c r="C31" s="196">
        <v>55</v>
      </c>
      <c r="D31" s="196">
        <v>43</v>
      </c>
      <c r="E31" s="196">
        <v>31</v>
      </c>
      <c r="F31" s="196">
        <v>38</v>
      </c>
      <c r="G31" s="196">
        <v>49</v>
      </c>
      <c r="H31" s="196">
        <v>31</v>
      </c>
      <c r="I31" s="196">
        <v>25</v>
      </c>
      <c r="J31" s="196">
        <v>25</v>
      </c>
      <c r="K31" s="196">
        <v>16</v>
      </c>
      <c r="L31" s="196">
        <v>14</v>
      </c>
      <c r="M31" s="196">
        <v>17</v>
      </c>
      <c r="N31" s="196">
        <v>18</v>
      </c>
      <c r="O31" s="196">
        <v>7</v>
      </c>
      <c r="P31" s="196">
        <v>20</v>
      </c>
      <c r="Q31" s="196">
        <v>11</v>
      </c>
      <c r="R31" s="196">
        <v>15</v>
      </c>
      <c r="S31" s="196">
        <v>22</v>
      </c>
      <c r="T31" s="196">
        <v>13</v>
      </c>
      <c r="U31" s="196">
        <v>18</v>
      </c>
      <c r="V31" s="196">
        <v>12</v>
      </c>
      <c r="W31" s="204" t="s">
        <v>69</v>
      </c>
      <c r="X31" s="204" t="s">
        <v>69</v>
      </c>
      <c r="Y31" s="204" t="s">
        <v>69</v>
      </c>
      <c r="Z31" s="204" t="s">
        <v>69</v>
      </c>
      <c r="AB31" s="180">
        <v>3.7716279289048136</v>
      </c>
      <c r="AC31" s="186">
        <v>0.66076069215606581</v>
      </c>
      <c r="AD31" s="187">
        <v>318165</v>
      </c>
      <c r="AF31" s="8"/>
    </row>
    <row r="32" spans="1:32" x14ac:dyDescent="0.35">
      <c r="A32" s="195" t="s">
        <v>95</v>
      </c>
      <c r="B32" s="184" t="s">
        <v>123</v>
      </c>
      <c r="C32" s="196">
        <v>59</v>
      </c>
      <c r="D32" s="196">
        <v>65</v>
      </c>
      <c r="E32" s="196">
        <v>52</v>
      </c>
      <c r="F32" s="196">
        <v>41</v>
      </c>
      <c r="G32" s="196">
        <v>39</v>
      </c>
      <c r="H32" s="196">
        <v>35</v>
      </c>
      <c r="I32" s="196">
        <v>41</v>
      </c>
      <c r="J32" s="196">
        <v>29</v>
      </c>
      <c r="K32" s="196">
        <v>24</v>
      </c>
      <c r="L32" s="196">
        <v>28</v>
      </c>
      <c r="M32" s="196">
        <v>28</v>
      </c>
      <c r="N32" s="196">
        <v>23</v>
      </c>
      <c r="O32" s="196">
        <v>27</v>
      </c>
      <c r="P32" s="196">
        <v>39</v>
      </c>
      <c r="Q32" s="196">
        <v>26</v>
      </c>
      <c r="R32" s="196">
        <v>18</v>
      </c>
      <c r="S32" s="196">
        <v>26</v>
      </c>
      <c r="T32" s="196">
        <v>18</v>
      </c>
      <c r="U32" s="196">
        <v>18</v>
      </c>
      <c r="V32" s="196">
        <v>19</v>
      </c>
      <c r="W32" s="204" t="s">
        <v>69</v>
      </c>
      <c r="X32" s="204" t="s">
        <v>69</v>
      </c>
      <c r="Y32" s="204" t="s">
        <v>69</v>
      </c>
      <c r="Z32" s="204" t="s">
        <v>69</v>
      </c>
      <c r="AB32" s="180">
        <v>5.4861762795062443</v>
      </c>
      <c r="AC32" s="186">
        <v>0.96113659779514893</v>
      </c>
      <c r="AD32" s="187">
        <v>346325</v>
      </c>
      <c r="AF32" s="8"/>
    </row>
    <row r="33" spans="1:33" x14ac:dyDescent="0.35">
      <c r="A33" s="195" t="s">
        <v>95</v>
      </c>
      <c r="B33" s="184" t="s">
        <v>124</v>
      </c>
      <c r="C33" s="196">
        <v>91</v>
      </c>
      <c r="D33" s="196">
        <v>97</v>
      </c>
      <c r="E33" s="196">
        <v>105</v>
      </c>
      <c r="F33" s="196">
        <v>113</v>
      </c>
      <c r="G33" s="196">
        <v>92</v>
      </c>
      <c r="H33" s="196">
        <v>68</v>
      </c>
      <c r="I33" s="196">
        <v>69</v>
      </c>
      <c r="J33" s="196">
        <v>61</v>
      </c>
      <c r="K33" s="196">
        <v>55</v>
      </c>
      <c r="L33" s="196">
        <v>53</v>
      </c>
      <c r="M33" s="196">
        <v>48</v>
      </c>
      <c r="N33" s="196">
        <v>42</v>
      </c>
      <c r="O33" s="196">
        <v>40</v>
      </c>
      <c r="P33" s="196">
        <v>54</v>
      </c>
      <c r="Q33" s="196">
        <v>46</v>
      </c>
      <c r="R33" s="196">
        <v>46</v>
      </c>
      <c r="S33" s="196">
        <v>37</v>
      </c>
      <c r="T33" s="196">
        <v>35</v>
      </c>
      <c r="U33" s="196">
        <v>33</v>
      </c>
      <c r="V33" s="196">
        <v>29</v>
      </c>
      <c r="W33" s="197" t="s">
        <v>72</v>
      </c>
      <c r="X33" s="197" t="s">
        <v>72</v>
      </c>
      <c r="Y33" s="198">
        <v>-5.4450902373835985E-2</v>
      </c>
      <c r="Z33" s="198">
        <v>-5.8412089017999991E-2</v>
      </c>
      <c r="AB33" s="180">
        <v>5.5005500550055002</v>
      </c>
      <c r="AC33" s="186">
        <v>0.96365477456836579</v>
      </c>
      <c r="AD33" s="187">
        <v>527220</v>
      </c>
      <c r="AF33" s="8"/>
    </row>
    <row r="34" spans="1:33" x14ac:dyDescent="0.35">
      <c r="A34" s="195" t="s">
        <v>95</v>
      </c>
      <c r="B34" s="184" t="s">
        <v>125</v>
      </c>
      <c r="C34" s="196">
        <v>12</v>
      </c>
      <c r="D34" s="196">
        <v>11</v>
      </c>
      <c r="E34" s="196">
        <v>15</v>
      </c>
      <c r="F34" s="196">
        <v>12</v>
      </c>
      <c r="G34" s="196">
        <v>12</v>
      </c>
      <c r="H34" s="196">
        <v>8</v>
      </c>
      <c r="I34" s="196">
        <v>8</v>
      </c>
      <c r="J34" s="196">
        <v>8</v>
      </c>
      <c r="K34" s="196">
        <v>6</v>
      </c>
      <c r="L34" s="196">
        <v>4</v>
      </c>
      <c r="M34" s="196">
        <v>9</v>
      </c>
      <c r="N34" s="196">
        <v>2</v>
      </c>
      <c r="O34" s="196">
        <v>7</v>
      </c>
      <c r="P34" s="196">
        <v>5</v>
      </c>
      <c r="Q34" s="196">
        <v>6</v>
      </c>
      <c r="R34" s="196">
        <v>5</v>
      </c>
      <c r="S34" s="196">
        <v>4</v>
      </c>
      <c r="T34" s="196">
        <v>3</v>
      </c>
      <c r="U34" s="196">
        <v>1</v>
      </c>
      <c r="V34" s="196">
        <v>4</v>
      </c>
      <c r="W34" s="204" t="s">
        <v>69</v>
      </c>
      <c r="X34" s="204" t="s">
        <v>69</v>
      </c>
      <c r="Y34" s="204" t="s">
        <v>69</v>
      </c>
      <c r="Z34" s="204" t="s">
        <v>69</v>
      </c>
      <c r="AB34" s="180">
        <v>1.8554338700175801</v>
      </c>
      <c r="AC34" s="186">
        <v>0.32505798326682328</v>
      </c>
      <c r="AD34" s="187">
        <v>215583</v>
      </c>
      <c r="AF34" s="8"/>
    </row>
    <row r="35" spans="1:33" x14ac:dyDescent="0.35">
      <c r="A35" s="195" t="s">
        <v>95</v>
      </c>
      <c r="B35" s="184" t="s">
        <v>126</v>
      </c>
      <c r="C35" s="196">
        <v>80</v>
      </c>
      <c r="D35" s="196">
        <v>102</v>
      </c>
      <c r="E35" s="196">
        <v>72</v>
      </c>
      <c r="F35" s="196">
        <v>71</v>
      </c>
      <c r="G35" s="196">
        <v>63</v>
      </c>
      <c r="H35" s="196">
        <v>51</v>
      </c>
      <c r="I35" s="196">
        <v>64</v>
      </c>
      <c r="J35" s="196">
        <v>47</v>
      </c>
      <c r="K35" s="196">
        <v>38</v>
      </c>
      <c r="L35" s="196">
        <v>40</v>
      </c>
      <c r="M35" s="196">
        <v>41</v>
      </c>
      <c r="N35" s="196">
        <v>37</v>
      </c>
      <c r="O35" s="196">
        <v>46</v>
      </c>
      <c r="P35" s="196">
        <v>39</v>
      </c>
      <c r="Q35" s="196">
        <v>38</v>
      </c>
      <c r="R35" s="196">
        <v>38</v>
      </c>
      <c r="S35" s="196">
        <v>46</v>
      </c>
      <c r="T35" s="196">
        <v>30</v>
      </c>
      <c r="U35" s="196">
        <v>31</v>
      </c>
      <c r="V35" s="196">
        <v>13</v>
      </c>
      <c r="W35" s="204" t="s">
        <v>69</v>
      </c>
      <c r="X35" s="204" t="s">
        <v>69</v>
      </c>
      <c r="Y35" s="204" t="s">
        <v>69</v>
      </c>
      <c r="Z35" s="204" t="s">
        <v>69</v>
      </c>
      <c r="AB35" s="180">
        <v>2.5163417037181852</v>
      </c>
      <c r="AC35" s="186">
        <v>0.4408440379570549</v>
      </c>
      <c r="AD35" s="189">
        <v>516623</v>
      </c>
      <c r="AF35" s="8"/>
    </row>
    <row r="36" spans="1:33" x14ac:dyDescent="0.35">
      <c r="A36" s="195" t="s">
        <v>95</v>
      </c>
      <c r="B36" s="184" t="s">
        <v>127</v>
      </c>
      <c r="C36" s="196">
        <v>14</v>
      </c>
      <c r="D36" s="196">
        <v>29</v>
      </c>
      <c r="E36" s="196">
        <v>22</v>
      </c>
      <c r="F36" s="196">
        <v>18</v>
      </c>
      <c r="G36" s="196">
        <v>14</v>
      </c>
      <c r="H36" s="196">
        <v>9</v>
      </c>
      <c r="I36" s="196">
        <v>16</v>
      </c>
      <c r="J36" s="196">
        <v>8</v>
      </c>
      <c r="K36" s="196">
        <v>5</v>
      </c>
      <c r="L36" s="196">
        <v>7</v>
      </c>
      <c r="M36" s="196">
        <v>8</v>
      </c>
      <c r="N36" s="196">
        <v>9</v>
      </c>
      <c r="O36" s="196">
        <v>6</v>
      </c>
      <c r="P36" s="196">
        <v>10</v>
      </c>
      <c r="Q36" s="196">
        <v>8</v>
      </c>
      <c r="R36" s="196">
        <v>4</v>
      </c>
      <c r="S36" s="196">
        <v>6</v>
      </c>
      <c r="T36" s="196">
        <v>3</v>
      </c>
      <c r="U36" s="196">
        <v>4</v>
      </c>
      <c r="V36" s="196">
        <v>1</v>
      </c>
      <c r="W36" s="204" t="s">
        <v>69</v>
      </c>
      <c r="X36" s="204" t="s">
        <v>69</v>
      </c>
      <c r="Y36" s="204" t="s">
        <v>69</v>
      </c>
      <c r="Z36" s="204" t="s">
        <v>69</v>
      </c>
      <c r="AB36" s="180">
        <v>0.42132760327792873</v>
      </c>
      <c r="AC36" s="186">
        <v>7.3813410021921211E-2</v>
      </c>
      <c r="AD36" s="189">
        <v>237345</v>
      </c>
      <c r="AF36" s="8"/>
    </row>
    <row r="37" spans="1:33" s="1" customFormat="1" x14ac:dyDescent="0.35">
      <c r="A37" s="191" t="s">
        <v>128</v>
      </c>
      <c r="B37" s="177" t="s">
        <v>96</v>
      </c>
      <c r="C37" s="192">
        <v>1075</v>
      </c>
      <c r="D37" s="192">
        <v>1202</v>
      </c>
      <c r="E37" s="192">
        <v>1003</v>
      </c>
      <c r="F37" s="192">
        <v>989</v>
      </c>
      <c r="G37" s="192">
        <v>950</v>
      </c>
      <c r="H37" s="192">
        <v>970</v>
      </c>
      <c r="I37" s="192">
        <v>915</v>
      </c>
      <c r="J37" s="192">
        <v>989</v>
      </c>
      <c r="K37" s="192">
        <v>900</v>
      </c>
      <c r="L37" s="192">
        <v>878</v>
      </c>
      <c r="M37" s="192">
        <v>663</v>
      </c>
      <c r="N37" s="192">
        <v>672</v>
      </c>
      <c r="O37" s="192">
        <v>626</v>
      </c>
      <c r="P37" s="192">
        <v>649</v>
      </c>
      <c r="Q37" s="192">
        <v>580</v>
      </c>
      <c r="R37" s="192">
        <v>522</v>
      </c>
      <c r="S37" s="192">
        <v>496</v>
      </c>
      <c r="T37" s="192">
        <v>446</v>
      </c>
      <c r="U37" s="192">
        <v>413</v>
      </c>
      <c r="V37" s="192">
        <v>382</v>
      </c>
      <c r="W37" s="193" t="s">
        <v>72</v>
      </c>
      <c r="X37" s="194">
        <v>-7.509268345443243E-2</v>
      </c>
      <c r="Y37" s="194">
        <v>-5.9422845468788066E-2</v>
      </c>
      <c r="Z37" s="194">
        <v>-5.2999392017335167E-2</v>
      </c>
      <c r="AB37" s="180">
        <v>4.5050814252190685</v>
      </c>
      <c r="AC37" s="186">
        <v>1</v>
      </c>
      <c r="AD37" s="182">
        <v>8479314</v>
      </c>
      <c r="AF37" s="8"/>
      <c r="AG37"/>
    </row>
    <row r="38" spans="1:33" s="1" customFormat="1" x14ac:dyDescent="0.35">
      <c r="A38" s="191" t="s">
        <v>128</v>
      </c>
      <c r="B38" s="177" t="s">
        <v>98</v>
      </c>
      <c r="C38" s="192">
        <v>456</v>
      </c>
      <c r="D38" s="192">
        <v>535</v>
      </c>
      <c r="E38" s="192">
        <v>434</v>
      </c>
      <c r="F38" s="192">
        <v>431</v>
      </c>
      <c r="G38" s="192">
        <v>388</v>
      </c>
      <c r="H38" s="192">
        <v>422</v>
      </c>
      <c r="I38" s="192">
        <v>434</v>
      </c>
      <c r="J38" s="192">
        <v>472</v>
      </c>
      <c r="K38" s="192">
        <v>398</v>
      </c>
      <c r="L38" s="192">
        <v>408</v>
      </c>
      <c r="M38" s="192">
        <v>335</v>
      </c>
      <c r="N38" s="192">
        <v>328</v>
      </c>
      <c r="O38" s="192">
        <v>312</v>
      </c>
      <c r="P38" s="192">
        <v>337</v>
      </c>
      <c r="Q38" s="192">
        <v>287</v>
      </c>
      <c r="R38" s="192">
        <v>282</v>
      </c>
      <c r="S38" s="192">
        <v>275</v>
      </c>
      <c r="T38" s="192">
        <v>255</v>
      </c>
      <c r="U38" s="192">
        <v>234</v>
      </c>
      <c r="V38" s="192">
        <v>211</v>
      </c>
      <c r="W38" s="193" t="s">
        <v>72</v>
      </c>
      <c r="X38" s="194">
        <v>-6.9945632034410399E-2</v>
      </c>
      <c r="Y38" s="194">
        <v>-5.0066787809754487E-2</v>
      </c>
      <c r="Z38" s="194">
        <v>-3.9748183239243118E-2</v>
      </c>
      <c r="AB38" s="180">
        <v>7.6503964609483512</v>
      </c>
      <c r="AC38" s="186">
        <v>1.6981705187662253</v>
      </c>
      <c r="AD38" s="182">
        <v>2758027</v>
      </c>
      <c r="AF38" s="8"/>
      <c r="AG38"/>
    </row>
    <row r="39" spans="1:33" s="1" customFormat="1" x14ac:dyDescent="0.35">
      <c r="A39" s="191" t="s">
        <v>128</v>
      </c>
      <c r="B39" s="177" t="s">
        <v>99</v>
      </c>
      <c r="C39" s="192">
        <v>619</v>
      </c>
      <c r="D39" s="192">
        <v>667</v>
      </c>
      <c r="E39" s="192">
        <v>569</v>
      </c>
      <c r="F39" s="192">
        <v>558</v>
      </c>
      <c r="G39" s="192">
        <v>562</v>
      </c>
      <c r="H39" s="192">
        <v>548</v>
      </c>
      <c r="I39" s="192">
        <v>481</v>
      </c>
      <c r="J39" s="192">
        <v>517</v>
      </c>
      <c r="K39" s="192">
        <v>502</v>
      </c>
      <c r="L39" s="192">
        <v>470</v>
      </c>
      <c r="M39" s="192">
        <v>328</v>
      </c>
      <c r="N39" s="192">
        <v>344</v>
      </c>
      <c r="O39" s="192">
        <v>314</v>
      </c>
      <c r="P39" s="192">
        <v>312</v>
      </c>
      <c r="Q39" s="192">
        <v>293</v>
      </c>
      <c r="R39" s="192">
        <v>240</v>
      </c>
      <c r="S39" s="192">
        <v>221</v>
      </c>
      <c r="T39" s="192">
        <v>191</v>
      </c>
      <c r="U39" s="192">
        <v>179</v>
      </c>
      <c r="V39" s="192">
        <v>171</v>
      </c>
      <c r="W39" s="193" t="s">
        <v>72</v>
      </c>
      <c r="X39" s="194">
        <v>-8.1252400924657353E-2</v>
      </c>
      <c r="Y39" s="194">
        <v>-6.9815409374587079E-2</v>
      </c>
      <c r="Z39" s="194">
        <v>-6.5466176711589608E-2</v>
      </c>
      <c r="AB39" s="180">
        <v>3.0770709092096733</v>
      </c>
      <c r="AC39" s="186">
        <v>0.6830222628129401</v>
      </c>
      <c r="AD39" s="182">
        <v>5557233</v>
      </c>
      <c r="AF39" s="8"/>
      <c r="AG39"/>
    </row>
    <row r="40" spans="1:33" x14ac:dyDescent="0.35">
      <c r="A40" s="195" t="s">
        <v>128</v>
      </c>
      <c r="B40" s="184" t="s">
        <v>100</v>
      </c>
      <c r="C40" s="196">
        <v>20</v>
      </c>
      <c r="D40" s="196">
        <v>33</v>
      </c>
      <c r="E40" s="196">
        <v>25</v>
      </c>
      <c r="F40" s="196">
        <v>24</v>
      </c>
      <c r="G40" s="196">
        <v>19</v>
      </c>
      <c r="H40" s="196">
        <v>30</v>
      </c>
      <c r="I40" s="196">
        <v>33</v>
      </c>
      <c r="J40" s="196">
        <v>32</v>
      </c>
      <c r="K40" s="196">
        <v>19</v>
      </c>
      <c r="L40" s="196">
        <v>19</v>
      </c>
      <c r="M40" s="196">
        <v>20</v>
      </c>
      <c r="N40" s="196">
        <v>20</v>
      </c>
      <c r="O40" s="196">
        <v>17</v>
      </c>
      <c r="P40" s="196">
        <v>12</v>
      </c>
      <c r="Q40" s="196">
        <v>17</v>
      </c>
      <c r="R40" s="196">
        <v>18</v>
      </c>
      <c r="S40" s="196">
        <v>15</v>
      </c>
      <c r="T40" s="196">
        <v>12</v>
      </c>
      <c r="U40" s="196">
        <v>10</v>
      </c>
      <c r="V40" s="196">
        <v>8</v>
      </c>
      <c r="W40" s="204" t="s">
        <v>69</v>
      </c>
      <c r="X40" s="204" t="s">
        <v>69</v>
      </c>
      <c r="Y40" s="204" t="s">
        <v>69</v>
      </c>
      <c r="Z40" s="204" t="s">
        <v>69</v>
      </c>
      <c r="AB40" s="180">
        <v>3.2508828178652265</v>
      </c>
      <c r="AC40" s="186">
        <v>0.72160356518021107</v>
      </c>
      <c r="AD40" s="187">
        <v>246087</v>
      </c>
      <c r="AF40" s="8"/>
    </row>
    <row r="41" spans="1:33" x14ac:dyDescent="0.35">
      <c r="A41" s="195" t="s">
        <v>128</v>
      </c>
      <c r="B41" s="184" t="s">
        <v>101</v>
      </c>
      <c r="C41" s="196">
        <v>33</v>
      </c>
      <c r="D41" s="196">
        <v>64</v>
      </c>
      <c r="E41" s="196">
        <v>33</v>
      </c>
      <c r="F41" s="196">
        <v>45</v>
      </c>
      <c r="G41" s="196">
        <v>21</v>
      </c>
      <c r="H41" s="196">
        <v>41</v>
      </c>
      <c r="I41" s="196">
        <v>47</v>
      </c>
      <c r="J41" s="196">
        <v>41</v>
      </c>
      <c r="K41" s="196">
        <v>49</v>
      </c>
      <c r="L41" s="196">
        <v>45</v>
      </c>
      <c r="M41" s="196">
        <v>22</v>
      </c>
      <c r="N41" s="196">
        <v>39</v>
      </c>
      <c r="O41" s="196">
        <v>27</v>
      </c>
      <c r="P41" s="196">
        <v>30</v>
      </c>
      <c r="Q41" s="196">
        <v>16</v>
      </c>
      <c r="R41" s="196">
        <v>20</v>
      </c>
      <c r="S41" s="196">
        <v>22</v>
      </c>
      <c r="T41" s="196">
        <v>26</v>
      </c>
      <c r="U41" s="196">
        <v>20</v>
      </c>
      <c r="V41" s="196">
        <v>20</v>
      </c>
      <c r="W41" s="197" t="s">
        <v>72</v>
      </c>
      <c r="X41" s="197" t="s">
        <v>72</v>
      </c>
      <c r="Y41" s="204" t="s">
        <v>69</v>
      </c>
      <c r="Z41" s="204" t="s">
        <v>69</v>
      </c>
      <c r="AB41" s="180">
        <v>9.2592592592592595</v>
      </c>
      <c r="AC41" s="188">
        <v>2.0552923211169283</v>
      </c>
      <c r="AD41" s="187">
        <v>216000</v>
      </c>
      <c r="AF41" s="8"/>
    </row>
    <row r="42" spans="1:33" x14ac:dyDescent="0.35">
      <c r="A42" s="195" t="s">
        <v>128</v>
      </c>
      <c r="B42" s="184" t="s">
        <v>102</v>
      </c>
      <c r="C42" s="196">
        <v>14</v>
      </c>
      <c r="D42" s="196">
        <v>10</v>
      </c>
      <c r="E42" s="196">
        <v>11</v>
      </c>
      <c r="F42" s="196">
        <v>16</v>
      </c>
      <c r="G42" s="196">
        <v>15</v>
      </c>
      <c r="H42" s="196">
        <v>19</v>
      </c>
      <c r="I42" s="196">
        <v>15</v>
      </c>
      <c r="J42" s="196">
        <v>17</v>
      </c>
      <c r="K42" s="196">
        <v>13</v>
      </c>
      <c r="L42" s="196">
        <v>19</v>
      </c>
      <c r="M42" s="196">
        <v>16</v>
      </c>
      <c r="N42" s="196">
        <v>12</v>
      </c>
      <c r="O42" s="196">
        <v>14</v>
      </c>
      <c r="P42" s="196">
        <v>12</v>
      </c>
      <c r="Q42" s="196">
        <v>9</v>
      </c>
      <c r="R42" s="196">
        <v>14</v>
      </c>
      <c r="S42" s="196">
        <v>12</v>
      </c>
      <c r="T42" s="196">
        <v>12</v>
      </c>
      <c r="U42" s="196">
        <v>10</v>
      </c>
      <c r="V42" s="196">
        <v>10</v>
      </c>
      <c r="W42" s="204" t="s">
        <v>69</v>
      </c>
      <c r="X42" s="204" t="s">
        <v>69</v>
      </c>
      <c r="Y42" s="204" t="s">
        <v>69</v>
      </c>
      <c r="Z42" s="204" t="s">
        <v>69</v>
      </c>
      <c r="AB42" s="180">
        <v>6.6417380100024577</v>
      </c>
      <c r="AC42" s="186">
        <v>1.474277018129476</v>
      </c>
      <c r="AD42" s="187">
        <v>150563</v>
      </c>
      <c r="AF42" s="8"/>
    </row>
    <row r="43" spans="1:33" x14ac:dyDescent="0.35">
      <c r="A43" s="195" t="s">
        <v>128</v>
      </c>
      <c r="B43" s="184" t="s">
        <v>103</v>
      </c>
      <c r="C43" s="196">
        <v>57</v>
      </c>
      <c r="D43" s="196">
        <v>59</v>
      </c>
      <c r="E43" s="196">
        <v>58</v>
      </c>
      <c r="F43" s="196">
        <v>50</v>
      </c>
      <c r="G43" s="196">
        <v>52</v>
      </c>
      <c r="H43" s="196">
        <v>67</v>
      </c>
      <c r="I43" s="196">
        <v>52</v>
      </c>
      <c r="J43" s="196">
        <v>48</v>
      </c>
      <c r="K43" s="196">
        <v>48</v>
      </c>
      <c r="L43" s="196">
        <v>59</v>
      </c>
      <c r="M43" s="196">
        <v>36</v>
      </c>
      <c r="N43" s="196">
        <v>37</v>
      </c>
      <c r="O43" s="196">
        <v>47</v>
      </c>
      <c r="P43" s="196">
        <v>41</v>
      </c>
      <c r="Q43" s="196">
        <v>24</v>
      </c>
      <c r="R43" s="196">
        <v>33</v>
      </c>
      <c r="S43" s="196">
        <v>28</v>
      </c>
      <c r="T43" s="196">
        <v>33</v>
      </c>
      <c r="U43" s="196">
        <v>30</v>
      </c>
      <c r="V43" s="196">
        <v>26</v>
      </c>
      <c r="W43" s="197" t="s">
        <v>72</v>
      </c>
      <c r="X43" s="197" t="s">
        <v>72</v>
      </c>
      <c r="Y43" s="198">
        <v>-3.5512150555945921E-2</v>
      </c>
      <c r="Z43" s="198">
        <v>-4.0471639925206859E-2</v>
      </c>
      <c r="AB43" s="180">
        <v>22.018783716262565</v>
      </c>
      <c r="AC43" s="188">
        <v>4.887544005975843</v>
      </c>
      <c r="AD43" s="187">
        <v>118081</v>
      </c>
      <c r="AF43" s="8"/>
    </row>
    <row r="44" spans="1:33" x14ac:dyDescent="0.35">
      <c r="A44" s="195" t="s">
        <v>128</v>
      </c>
      <c r="B44" s="184" t="s">
        <v>104</v>
      </c>
      <c r="C44" s="196">
        <v>45</v>
      </c>
      <c r="D44" s="196">
        <v>47</v>
      </c>
      <c r="E44" s="196">
        <v>21</v>
      </c>
      <c r="F44" s="196">
        <v>25</v>
      </c>
      <c r="G44" s="196">
        <v>34</v>
      </c>
      <c r="H44" s="196">
        <v>35</v>
      </c>
      <c r="I44" s="196">
        <v>25</v>
      </c>
      <c r="J44" s="196">
        <v>46</v>
      </c>
      <c r="K44" s="196">
        <v>32</v>
      </c>
      <c r="L44" s="196">
        <v>24</v>
      </c>
      <c r="M44" s="196">
        <v>39</v>
      </c>
      <c r="N44" s="196">
        <v>31</v>
      </c>
      <c r="O44" s="196">
        <v>20</v>
      </c>
      <c r="P44" s="196">
        <v>26</v>
      </c>
      <c r="Q44" s="196">
        <v>24</v>
      </c>
      <c r="R44" s="196">
        <v>22</v>
      </c>
      <c r="S44" s="196">
        <v>20</v>
      </c>
      <c r="T44" s="196">
        <v>24</v>
      </c>
      <c r="U44" s="196">
        <v>19</v>
      </c>
      <c r="V44" s="196">
        <v>17</v>
      </c>
      <c r="W44" s="204" t="s">
        <v>69</v>
      </c>
      <c r="X44" s="204" t="s">
        <v>69</v>
      </c>
      <c r="Y44" s="204" t="s">
        <v>69</v>
      </c>
      <c r="Z44" s="204" t="s">
        <v>69</v>
      </c>
      <c r="AB44" s="180">
        <v>5.4765218287717126</v>
      </c>
      <c r="AC44" s="186">
        <v>1.2156321521992037</v>
      </c>
      <c r="AD44" s="187">
        <v>310416</v>
      </c>
      <c r="AF44" s="8"/>
    </row>
    <row r="45" spans="1:33" x14ac:dyDescent="0.35">
      <c r="A45" s="195" t="s">
        <v>128</v>
      </c>
      <c r="B45" s="184" t="s">
        <v>105</v>
      </c>
      <c r="C45" s="196">
        <v>54</v>
      </c>
      <c r="D45" s="196">
        <v>59</v>
      </c>
      <c r="E45" s="196">
        <v>52</v>
      </c>
      <c r="F45" s="196">
        <v>45</v>
      </c>
      <c r="G45" s="196">
        <v>32</v>
      </c>
      <c r="H45" s="196">
        <v>27</v>
      </c>
      <c r="I45" s="196">
        <v>29</v>
      </c>
      <c r="J45" s="196">
        <v>35</v>
      </c>
      <c r="K45" s="196">
        <v>43</v>
      </c>
      <c r="L45" s="196">
        <v>38</v>
      </c>
      <c r="M45" s="196">
        <v>25</v>
      </c>
      <c r="N45" s="196">
        <v>24</v>
      </c>
      <c r="O45" s="196">
        <v>18</v>
      </c>
      <c r="P45" s="196">
        <v>19</v>
      </c>
      <c r="Q45" s="196">
        <v>26</v>
      </c>
      <c r="R45" s="196">
        <v>16</v>
      </c>
      <c r="S45" s="196">
        <v>15</v>
      </c>
      <c r="T45" s="196">
        <v>15</v>
      </c>
      <c r="U45" s="196">
        <v>12</v>
      </c>
      <c r="V45" s="196">
        <v>16</v>
      </c>
      <c r="W45" s="204" t="s">
        <v>69</v>
      </c>
      <c r="X45" s="204" t="s">
        <v>69</v>
      </c>
      <c r="Y45" s="204" t="s">
        <v>69</v>
      </c>
      <c r="Z45" s="204" t="s">
        <v>69</v>
      </c>
      <c r="AB45" s="180">
        <v>4.9027568814789166</v>
      </c>
      <c r="AC45" s="186">
        <v>1.0882726456471339</v>
      </c>
      <c r="AD45" s="187">
        <v>326347</v>
      </c>
      <c r="AF45" s="8"/>
    </row>
    <row r="46" spans="1:33" x14ac:dyDescent="0.35">
      <c r="A46" s="195" t="s">
        <v>128</v>
      </c>
      <c r="B46" s="184" t="s">
        <v>106</v>
      </c>
      <c r="C46" s="196">
        <v>28</v>
      </c>
      <c r="D46" s="196">
        <v>38</v>
      </c>
      <c r="E46" s="196">
        <v>35</v>
      </c>
      <c r="F46" s="196">
        <v>38</v>
      </c>
      <c r="G46" s="196">
        <v>29</v>
      </c>
      <c r="H46" s="196">
        <v>19</v>
      </c>
      <c r="I46" s="196">
        <v>40</v>
      </c>
      <c r="J46" s="196">
        <v>30</v>
      </c>
      <c r="K46" s="196">
        <v>33</v>
      </c>
      <c r="L46" s="196">
        <v>35</v>
      </c>
      <c r="M46" s="196">
        <v>28</v>
      </c>
      <c r="N46" s="196">
        <v>23</v>
      </c>
      <c r="O46" s="196">
        <v>30</v>
      </c>
      <c r="P46" s="196">
        <v>34</v>
      </c>
      <c r="Q46" s="196">
        <v>27</v>
      </c>
      <c r="R46" s="196">
        <v>31</v>
      </c>
      <c r="S46" s="196">
        <v>29</v>
      </c>
      <c r="T46" s="196">
        <v>29</v>
      </c>
      <c r="U46" s="196">
        <v>21</v>
      </c>
      <c r="V46" s="196">
        <v>16</v>
      </c>
      <c r="W46" s="204" t="s">
        <v>69</v>
      </c>
      <c r="X46" s="204" t="s">
        <v>69</v>
      </c>
      <c r="Y46" s="204" t="s">
        <v>69</v>
      </c>
      <c r="Z46" s="204" t="s">
        <v>69</v>
      </c>
      <c r="AB46" s="180">
        <v>6.7578982936306806</v>
      </c>
      <c r="AC46" s="186">
        <v>1.5000612987371398</v>
      </c>
      <c r="AD46" s="187">
        <v>236760</v>
      </c>
      <c r="AF46" s="8"/>
    </row>
    <row r="47" spans="1:33" x14ac:dyDescent="0.35">
      <c r="A47" s="195" t="s">
        <v>128</v>
      </c>
      <c r="B47" s="184" t="s">
        <v>107</v>
      </c>
      <c r="C47" s="196">
        <v>21</v>
      </c>
      <c r="D47" s="196">
        <v>27</v>
      </c>
      <c r="E47" s="196">
        <v>25</v>
      </c>
      <c r="F47" s="196">
        <v>18</v>
      </c>
      <c r="G47" s="196">
        <v>22</v>
      </c>
      <c r="H47" s="196">
        <v>18</v>
      </c>
      <c r="I47" s="196">
        <v>22</v>
      </c>
      <c r="J47" s="196">
        <v>33</v>
      </c>
      <c r="K47" s="196">
        <v>20</v>
      </c>
      <c r="L47" s="196">
        <v>14</v>
      </c>
      <c r="M47" s="196">
        <v>14</v>
      </c>
      <c r="N47" s="196">
        <v>14</v>
      </c>
      <c r="O47" s="196">
        <v>18</v>
      </c>
      <c r="P47" s="196">
        <v>17</v>
      </c>
      <c r="Q47" s="196">
        <v>19</v>
      </c>
      <c r="R47" s="196">
        <v>19</v>
      </c>
      <c r="S47" s="196">
        <v>19</v>
      </c>
      <c r="T47" s="196">
        <v>7</v>
      </c>
      <c r="U47" s="196">
        <v>14</v>
      </c>
      <c r="V47" s="196">
        <v>12</v>
      </c>
      <c r="W47" s="204" t="s">
        <v>69</v>
      </c>
      <c r="X47" s="204" t="s">
        <v>69</v>
      </c>
      <c r="Y47" s="204" t="s">
        <v>69</v>
      </c>
      <c r="Z47" s="204" t="s">
        <v>69</v>
      </c>
      <c r="AB47" s="180">
        <v>9.4144228958764824</v>
      </c>
      <c r="AC47" s="188">
        <v>2.0897342372493717</v>
      </c>
      <c r="AD47" s="187">
        <v>127464</v>
      </c>
      <c r="AF47" s="8"/>
    </row>
    <row r="48" spans="1:33" x14ac:dyDescent="0.35">
      <c r="A48" s="195" t="s">
        <v>128</v>
      </c>
      <c r="B48" s="184" t="s">
        <v>108</v>
      </c>
      <c r="C48" s="196">
        <v>41</v>
      </c>
      <c r="D48" s="196">
        <v>45</v>
      </c>
      <c r="E48" s="196">
        <v>47</v>
      </c>
      <c r="F48" s="196">
        <v>37</v>
      </c>
      <c r="G48" s="196">
        <v>42</v>
      </c>
      <c r="H48" s="196">
        <v>34</v>
      </c>
      <c r="I48" s="196">
        <v>44</v>
      </c>
      <c r="J48" s="196">
        <v>56</v>
      </c>
      <c r="K48" s="196">
        <v>25</v>
      </c>
      <c r="L48" s="196">
        <v>45</v>
      </c>
      <c r="M48" s="196">
        <v>21</v>
      </c>
      <c r="N48" s="196">
        <v>32</v>
      </c>
      <c r="O48" s="196">
        <v>24</v>
      </c>
      <c r="P48" s="196">
        <v>46</v>
      </c>
      <c r="Q48" s="196">
        <v>29</v>
      </c>
      <c r="R48" s="196">
        <v>33</v>
      </c>
      <c r="S48" s="196">
        <v>36</v>
      </c>
      <c r="T48" s="196">
        <v>31</v>
      </c>
      <c r="U48" s="196">
        <v>30</v>
      </c>
      <c r="V48" s="196">
        <v>34</v>
      </c>
      <c r="W48" s="197" t="s">
        <v>72</v>
      </c>
      <c r="X48" s="197" t="s">
        <v>72</v>
      </c>
      <c r="Y48" s="197" t="s">
        <v>72</v>
      </c>
      <c r="Z48" s="198">
        <v>-9.8048549411304808E-3</v>
      </c>
      <c r="AB48" s="180">
        <v>17.867559343945263</v>
      </c>
      <c r="AC48" s="188">
        <v>3.966090211804866</v>
      </c>
      <c r="AD48" s="187">
        <v>190289</v>
      </c>
      <c r="AF48" s="8"/>
    </row>
    <row r="49" spans="1:32" x14ac:dyDescent="0.35">
      <c r="A49" s="195" t="s">
        <v>128</v>
      </c>
      <c r="B49" s="184" t="s">
        <v>109</v>
      </c>
      <c r="C49" s="196">
        <v>54</v>
      </c>
      <c r="D49" s="196">
        <v>55</v>
      </c>
      <c r="E49" s="196">
        <v>46</v>
      </c>
      <c r="F49" s="196">
        <v>58</v>
      </c>
      <c r="G49" s="196">
        <v>51</v>
      </c>
      <c r="H49" s="196">
        <v>56</v>
      </c>
      <c r="I49" s="196">
        <v>58</v>
      </c>
      <c r="J49" s="196">
        <v>55</v>
      </c>
      <c r="K49" s="196">
        <v>41</v>
      </c>
      <c r="L49" s="196">
        <v>47</v>
      </c>
      <c r="M49" s="196">
        <v>42</v>
      </c>
      <c r="N49" s="196">
        <v>33</v>
      </c>
      <c r="O49" s="196">
        <v>37</v>
      </c>
      <c r="P49" s="196">
        <v>25</v>
      </c>
      <c r="Q49" s="196">
        <v>33</v>
      </c>
      <c r="R49" s="196">
        <v>28</v>
      </c>
      <c r="S49" s="196">
        <v>26</v>
      </c>
      <c r="T49" s="196">
        <v>27</v>
      </c>
      <c r="U49" s="196">
        <v>28</v>
      </c>
      <c r="V49" s="196">
        <v>22</v>
      </c>
      <c r="W49" s="197" t="s">
        <v>72</v>
      </c>
      <c r="X49" s="197" t="s">
        <v>72</v>
      </c>
      <c r="Y49" s="198">
        <v>-6.9327152756842314E-2</v>
      </c>
      <c r="Z49" s="198">
        <v>-4.6160712869879772E-2</v>
      </c>
      <c r="AB49" s="180">
        <v>5.4006682099485213</v>
      </c>
      <c r="AC49" s="186">
        <v>1.1987948052872104</v>
      </c>
      <c r="AD49" s="187">
        <v>407357</v>
      </c>
      <c r="AF49" s="8"/>
    </row>
    <row r="50" spans="1:32" x14ac:dyDescent="0.35">
      <c r="A50" s="195" t="s">
        <v>128</v>
      </c>
      <c r="B50" s="184" t="s">
        <v>110</v>
      </c>
      <c r="C50" s="196">
        <v>35</v>
      </c>
      <c r="D50" s="196">
        <v>35</v>
      </c>
      <c r="E50" s="196">
        <v>36</v>
      </c>
      <c r="F50" s="196">
        <v>35</v>
      </c>
      <c r="G50" s="196">
        <v>26</v>
      </c>
      <c r="H50" s="196">
        <v>32</v>
      </c>
      <c r="I50" s="196">
        <v>31</v>
      </c>
      <c r="J50" s="196">
        <v>36</v>
      </c>
      <c r="K50" s="196">
        <v>37</v>
      </c>
      <c r="L50" s="196">
        <v>36</v>
      </c>
      <c r="M50" s="196">
        <v>31</v>
      </c>
      <c r="N50" s="196">
        <v>26</v>
      </c>
      <c r="O50" s="196">
        <v>28</v>
      </c>
      <c r="P50" s="196">
        <v>34</v>
      </c>
      <c r="Q50" s="196">
        <v>31</v>
      </c>
      <c r="R50" s="196">
        <v>18</v>
      </c>
      <c r="S50" s="196">
        <v>26</v>
      </c>
      <c r="T50" s="196">
        <v>22</v>
      </c>
      <c r="U50" s="196">
        <v>16</v>
      </c>
      <c r="V50" s="196">
        <v>15</v>
      </c>
      <c r="W50" s="204" t="s">
        <v>69</v>
      </c>
      <c r="X50" s="204" t="s">
        <v>69</v>
      </c>
      <c r="Y50" s="204" t="s">
        <v>69</v>
      </c>
      <c r="Z50" s="204" t="s">
        <v>69</v>
      </c>
      <c r="AB50" s="180">
        <v>5.7075236576855612</v>
      </c>
      <c r="AC50" s="186">
        <v>1.2669079909933085</v>
      </c>
      <c r="AD50" s="187">
        <v>262811</v>
      </c>
      <c r="AF50" s="8"/>
    </row>
    <row r="51" spans="1:32" x14ac:dyDescent="0.35">
      <c r="A51" s="195" t="s">
        <v>128</v>
      </c>
      <c r="B51" s="184" t="s">
        <v>111</v>
      </c>
      <c r="C51" s="196">
        <v>27</v>
      </c>
      <c r="D51" s="196">
        <v>38</v>
      </c>
      <c r="E51" s="196">
        <v>21</v>
      </c>
      <c r="F51" s="196">
        <v>24</v>
      </c>
      <c r="G51" s="196">
        <v>27</v>
      </c>
      <c r="H51" s="196">
        <v>27</v>
      </c>
      <c r="I51" s="196">
        <v>23</v>
      </c>
      <c r="J51" s="196">
        <v>30</v>
      </c>
      <c r="K51" s="196">
        <v>21</v>
      </c>
      <c r="L51" s="196">
        <v>16</v>
      </c>
      <c r="M51" s="196">
        <v>23</v>
      </c>
      <c r="N51" s="196">
        <v>26</v>
      </c>
      <c r="O51" s="196">
        <v>14</v>
      </c>
      <c r="P51" s="196">
        <v>30</v>
      </c>
      <c r="Q51" s="196">
        <v>21</v>
      </c>
      <c r="R51" s="196">
        <v>20</v>
      </c>
      <c r="S51" s="196">
        <v>12</v>
      </c>
      <c r="T51" s="196">
        <v>12</v>
      </c>
      <c r="U51" s="196">
        <v>18</v>
      </c>
      <c r="V51" s="196">
        <v>7</v>
      </c>
      <c r="W51" s="204" t="s">
        <v>69</v>
      </c>
      <c r="X51" s="204" t="s">
        <v>69</v>
      </c>
      <c r="Y51" s="204" t="s">
        <v>69</v>
      </c>
      <c r="Z51" s="204" t="s">
        <v>69</v>
      </c>
      <c r="AB51" s="180">
        <v>4.2206304415985336</v>
      </c>
      <c r="AC51" s="186">
        <v>0.93685996838410024</v>
      </c>
      <c r="AD51" s="187">
        <v>165852</v>
      </c>
      <c r="AF51" s="8"/>
    </row>
    <row r="52" spans="1:32" x14ac:dyDescent="0.35">
      <c r="A52" s="195" t="s">
        <v>128</v>
      </c>
      <c r="B52" s="184" t="s">
        <v>112</v>
      </c>
      <c r="C52" s="196">
        <v>27</v>
      </c>
      <c r="D52" s="196">
        <v>25</v>
      </c>
      <c r="E52" s="196">
        <v>24</v>
      </c>
      <c r="F52" s="196">
        <v>16</v>
      </c>
      <c r="G52" s="196">
        <v>18</v>
      </c>
      <c r="H52" s="196">
        <v>17</v>
      </c>
      <c r="I52" s="196">
        <v>15</v>
      </c>
      <c r="J52" s="196">
        <v>13</v>
      </c>
      <c r="K52" s="196">
        <v>17</v>
      </c>
      <c r="L52" s="196">
        <v>11</v>
      </c>
      <c r="M52" s="196">
        <v>18</v>
      </c>
      <c r="N52" s="196">
        <v>11</v>
      </c>
      <c r="O52" s="196">
        <v>18</v>
      </c>
      <c r="P52" s="196">
        <v>11</v>
      </c>
      <c r="Q52" s="196">
        <v>11</v>
      </c>
      <c r="R52" s="196">
        <v>10</v>
      </c>
      <c r="S52" s="196">
        <v>15</v>
      </c>
      <c r="T52" s="196">
        <v>5</v>
      </c>
      <c r="U52" s="196">
        <v>6</v>
      </c>
      <c r="V52" s="196">
        <v>8</v>
      </c>
      <c r="W52" s="204" t="s">
        <v>69</v>
      </c>
      <c r="X52" s="204" t="s">
        <v>69</v>
      </c>
      <c r="Y52" s="204" t="s">
        <v>69</v>
      </c>
      <c r="Z52" s="204" t="s">
        <v>69</v>
      </c>
      <c r="AB52" s="180">
        <v>4.8764431223865312</v>
      </c>
      <c r="AC52" s="186">
        <v>1.0824317392108855</v>
      </c>
      <c r="AD52" s="187">
        <v>164054</v>
      </c>
      <c r="AF52" s="8"/>
    </row>
    <row r="53" spans="1:32" x14ac:dyDescent="0.35">
      <c r="A53" s="195" t="s">
        <v>128</v>
      </c>
      <c r="B53" s="184" t="s">
        <v>113</v>
      </c>
      <c r="C53" s="196">
        <v>52</v>
      </c>
      <c r="D53" s="196">
        <v>36</v>
      </c>
      <c r="E53" s="196">
        <v>42</v>
      </c>
      <c r="F53" s="196">
        <v>29</v>
      </c>
      <c r="G53" s="196">
        <v>35</v>
      </c>
      <c r="H53" s="196">
        <v>30</v>
      </c>
      <c r="I53" s="196">
        <v>33</v>
      </c>
      <c r="J53" s="196">
        <v>38</v>
      </c>
      <c r="K53" s="196">
        <v>46</v>
      </c>
      <c r="L53" s="196">
        <v>45</v>
      </c>
      <c r="M53" s="196">
        <v>31</v>
      </c>
      <c r="N53" s="196">
        <v>37</v>
      </c>
      <c r="O53" s="196">
        <v>26</v>
      </c>
      <c r="P53" s="196">
        <v>35</v>
      </c>
      <c r="Q53" s="196">
        <v>28</v>
      </c>
      <c r="R53" s="196">
        <v>21</v>
      </c>
      <c r="S53" s="196">
        <v>18</v>
      </c>
      <c r="T53" s="196">
        <v>20</v>
      </c>
      <c r="U53" s="196">
        <v>12</v>
      </c>
      <c r="V53" s="196">
        <v>21</v>
      </c>
      <c r="W53" s="204" t="s">
        <v>69</v>
      </c>
      <c r="X53" s="204" t="s">
        <v>69</v>
      </c>
      <c r="Y53" s="204" t="s">
        <v>69</v>
      </c>
      <c r="Z53" s="204" t="s">
        <v>69</v>
      </c>
      <c r="AB53" s="180">
        <v>5.9187774624228089</v>
      </c>
      <c r="AC53" s="186">
        <v>1.3138003298430943</v>
      </c>
      <c r="AD53" s="187">
        <v>354803</v>
      </c>
      <c r="AF53" s="8"/>
    </row>
    <row r="54" spans="1:32" x14ac:dyDescent="0.35">
      <c r="A54" s="195" t="s">
        <v>128</v>
      </c>
      <c r="B54" s="184" t="s">
        <v>114</v>
      </c>
      <c r="C54" s="196">
        <v>12</v>
      </c>
      <c r="D54" s="196">
        <v>23</v>
      </c>
      <c r="E54" s="196">
        <v>20</v>
      </c>
      <c r="F54" s="196">
        <v>15</v>
      </c>
      <c r="G54" s="196">
        <v>15</v>
      </c>
      <c r="H54" s="196">
        <v>13</v>
      </c>
      <c r="I54" s="196">
        <v>10</v>
      </c>
      <c r="J54" s="196">
        <v>14</v>
      </c>
      <c r="K54" s="196">
        <v>7</v>
      </c>
      <c r="L54" s="196">
        <v>12</v>
      </c>
      <c r="M54" s="196">
        <v>8</v>
      </c>
      <c r="N54" s="196">
        <v>3</v>
      </c>
      <c r="O54" s="196">
        <v>7</v>
      </c>
      <c r="P54" s="196">
        <v>8</v>
      </c>
      <c r="Q54" s="196">
        <v>6</v>
      </c>
      <c r="R54" s="196">
        <v>5</v>
      </c>
      <c r="S54" s="196">
        <v>7</v>
      </c>
      <c r="T54" s="196">
        <v>2</v>
      </c>
      <c r="U54" s="196">
        <v>5</v>
      </c>
      <c r="V54" s="196">
        <v>4</v>
      </c>
      <c r="W54" s="204" t="s">
        <v>69</v>
      </c>
      <c r="X54" s="204" t="s">
        <v>69</v>
      </c>
      <c r="Y54" s="204" t="s">
        <v>69</v>
      </c>
      <c r="Z54" s="204" t="s">
        <v>69</v>
      </c>
      <c r="AB54" s="180">
        <v>1.3891975994665482</v>
      </c>
      <c r="AC54" s="186">
        <v>0.308362373139348</v>
      </c>
      <c r="AD54" s="187">
        <v>287936</v>
      </c>
      <c r="AF54" s="8"/>
    </row>
    <row r="55" spans="1:32" x14ac:dyDescent="0.35">
      <c r="A55" s="195" t="s">
        <v>128</v>
      </c>
      <c r="B55" s="184" t="s">
        <v>115</v>
      </c>
      <c r="C55" s="196">
        <v>72</v>
      </c>
      <c r="D55" s="196">
        <v>67</v>
      </c>
      <c r="E55" s="196">
        <v>69</v>
      </c>
      <c r="F55" s="196">
        <v>60</v>
      </c>
      <c r="G55" s="196">
        <v>50</v>
      </c>
      <c r="H55" s="196">
        <v>57</v>
      </c>
      <c r="I55" s="196">
        <v>48</v>
      </c>
      <c r="J55" s="196">
        <v>50</v>
      </c>
      <c r="K55" s="196">
        <v>51</v>
      </c>
      <c r="L55" s="196">
        <v>43</v>
      </c>
      <c r="M55" s="196">
        <v>33</v>
      </c>
      <c r="N55" s="196">
        <v>41</v>
      </c>
      <c r="O55" s="196">
        <v>34</v>
      </c>
      <c r="P55" s="196">
        <v>35</v>
      </c>
      <c r="Q55" s="196">
        <v>34</v>
      </c>
      <c r="R55" s="196">
        <v>38</v>
      </c>
      <c r="S55" s="196">
        <v>27</v>
      </c>
      <c r="T55" s="196">
        <v>15</v>
      </c>
      <c r="U55" s="196">
        <v>22</v>
      </c>
      <c r="V55" s="196">
        <v>22</v>
      </c>
      <c r="W55" s="197" t="s">
        <v>72</v>
      </c>
      <c r="X55" s="204" t="s">
        <v>69</v>
      </c>
      <c r="Y55" s="204" t="s">
        <v>69</v>
      </c>
      <c r="Z55" s="204" t="s">
        <v>69</v>
      </c>
      <c r="AB55" s="180">
        <v>4.9722683035976623</v>
      </c>
      <c r="AC55" s="186">
        <v>1.103702205195076</v>
      </c>
      <c r="AD55" s="187">
        <v>442454</v>
      </c>
      <c r="AF55" s="8"/>
    </row>
    <row r="56" spans="1:32" x14ac:dyDescent="0.35">
      <c r="A56" s="195" t="s">
        <v>128</v>
      </c>
      <c r="B56" s="184" t="s">
        <v>116</v>
      </c>
      <c r="C56" s="196">
        <v>67</v>
      </c>
      <c r="D56" s="196">
        <v>72</v>
      </c>
      <c r="E56" s="196">
        <v>53</v>
      </c>
      <c r="F56" s="196">
        <v>53</v>
      </c>
      <c r="G56" s="196">
        <v>61</v>
      </c>
      <c r="H56" s="196">
        <v>63</v>
      </c>
      <c r="I56" s="196">
        <v>55</v>
      </c>
      <c r="J56" s="196">
        <v>50</v>
      </c>
      <c r="K56" s="196">
        <v>54</v>
      </c>
      <c r="L56" s="196">
        <v>43</v>
      </c>
      <c r="M56" s="196">
        <v>35</v>
      </c>
      <c r="N56" s="196">
        <v>34</v>
      </c>
      <c r="O56" s="196">
        <v>29</v>
      </c>
      <c r="P56" s="196">
        <v>38</v>
      </c>
      <c r="Q56" s="196">
        <v>24</v>
      </c>
      <c r="R56" s="196">
        <v>37</v>
      </c>
      <c r="S56" s="196">
        <v>21</v>
      </c>
      <c r="T56" s="196">
        <v>16</v>
      </c>
      <c r="U56" s="196">
        <v>19</v>
      </c>
      <c r="V56" s="196">
        <v>24</v>
      </c>
      <c r="W56" s="197" t="s">
        <v>72</v>
      </c>
      <c r="X56" s="204" t="s">
        <v>69</v>
      </c>
      <c r="Y56" s="204" t="s">
        <v>69</v>
      </c>
      <c r="Z56" s="204" t="s">
        <v>69</v>
      </c>
      <c r="AB56" s="180">
        <v>6.6023851116215733</v>
      </c>
      <c r="AC56" s="186">
        <v>1.4655417934650359</v>
      </c>
      <c r="AD56" s="187">
        <v>363505</v>
      </c>
      <c r="AF56" s="8"/>
    </row>
    <row r="57" spans="1:32" x14ac:dyDescent="0.35">
      <c r="A57" s="195" t="s">
        <v>128</v>
      </c>
      <c r="B57" s="184" t="s">
        <v>117</v>
      </c>
      <c r="C57" s="196">
        <v>30</v>
      </c>
      <c r="D57" s="196">
        <v>25</v>
      </c>
      <c r="E57" s="196">
        <v>31</v>
      </c>
      <c r="F57" s="196">
        <v>26</v>
      </c>
      <c r="G57" s="196">
        <v>20</v>
      </c>
      <c r="H57" s="196">
        <v>20</v>
      </c>
      <c r="I57" s="196">
        <v>19</v>
      </c>
      <c r="J57" s="196">
        <v>18</v>
      </c>
      <c r="K57" s="196">
        <v>20</v>
      </c>
      <c r="L57" s="196">
        <v>25</v>
      </c>
      <c r="M57" s="196">
        <v>11</v>
      </c>
      <c r="N57" s="196">
        <v>17</v>
      </c>
      <c r="O57" s="196">
        <v>6</v>
      </c>
      <c r="P57" s="196">
        <v>11</v>
      </c>
      <c r="Q57" s="196">
        <v>7</v>
      </c>
      <c r="R57" s="196">
        <v>10</v>
      </c>
      <c r="S57" s="196">
        <v>5</v>
      </c>
      <c r="T57" s="196">
        <v>6</v>
      </c>
      <c r="U57" s="196">
        <v>5</v>
      </c>
      <c r="V57" s="196">
        <v>5</v>
      </c>
      <c r="W57" s="204" t="s">
        <v>69</v>
      </c>
      <c r="X57" s="204" t="s">
        <v>69</v>
      </c>
      <c r="Y57" s="204" t="s">
        <v>69</v>
      </c>
      <c r="Z57" s="204" t="s">
        <v>69</v>
      </c>
      <c r="AB57" s="180">
        <v>1.7990982919360818</v>
      </c>
      <c r="AC57" s="186">
        <v>0.39934867366988758</v>
      </c>
      <c r="AD57" s="187">
        <v>277917</v>
      </c>
      <c r="AF57" s="8"/>
    </row>
    <row r="58" spans="1:32" x14ac:dyDescent="0.35">
      <c r="A58" s="195" t="s">
        <v>128</v>
      </c>
      <c r="B58" s="184" t="s">
        <v>118</v>
      </c>
      <c r="C58" s="196">
        <v>70</v>
      </c>
      <c r="D58" s="196">
        <v>68</v>
      </c>
      <c r="E58" s="196">
        <v>64</v>
      </c>
      <c r="F58" s="196">
        <v>77</v>
      </c>
      <c r="G58" s="196">
        <v>74</v>
      </c>
      <c r="H58" s="196">
        <v>74</v>
      </c>
      <c r="I58" s="196">
        <v>63</v>
      </c>
      <c r="J58" s="196">
        <v>75</v>
      </c>
      <c r="K58" s="196">
        <v>57</v>
      </c>
      <c r="L58" s="196">
        <v>62</v>
      </c>
      <c r="M58" s="196">
        <v>36</v>
      </c>
      <c r="N58" s="196">
        <v>32</v>
      </c>
      <c r="O58" s="196">
        <v>31</v>
      </c>
      <c r="P58" s="196">
        <v>34</v>
      </c>
      <c r="Q58" s="196">
        <v>42</v>
      </c>
      <c r="R58" s="196">
        <v>20</v>
      </c>
      <c r="S58" s="196">
        <v>22</v>
      </c>
      <c r="T58" s="196">
        <v>19</v>
      </c>
      <c r="U58" s="196">
        <v>27</v>
      </c>
      <c r="V58" s="196">
        <v>18</v>
      </c>
      <c r="W58" s="204" t="s">
        <v>69</v>
      </c>
      <c r="X58" s="204" t="s">
        <v>69</v>
      </c>
      <c r="Y58" s="204" t="s">
        <v>69</v>
      </c>
      <c r="Z58" s="204" t="s">
        <v>69</v>
      </c>
      <c r="AB58" s="180">
        <v>2.8386376431737861</v>
      </c>
      <c r="AC58" s="186">
        <v>0.63009685624844214</v>
      </c>
      <c r="AD58" s="187">
        <v>634107</v>
      </c>
      <c r="AF58" s="8"/>
    </row>
    <row r="59" spans="1:32" x14ac:dyDescent="0.35">
      <c r="A59" s="195" t="s">
        <v>128</v>
      </c>
      <c r="B59" s="184" t="s">
        <v>119</v>
      </c>
      <c r="C59" s="196">
        <v>25</v>
      </c>
      <c r="D59" s="196">
        <v>24</v>
      </c>
      <c r="E59" s="196">
        <v>24</v>
      </c>
      <c r="F59" s="196">
        <v>28</v>
      </c>
      <c r="G59" s="196">
        <v>35</v>
      </c>
      <c r="H59" s="196">
        <v>32</v>
      </c>
      <c r="I59" s="196">
        <v>23</v>
      </c>
      <c r="J59" s="196">
        <v>23</v>
      </c>
      <c r="K59" s="196">
        <v>20</v>
      </c>
      <c r="L59" s="196">
        <v>26</v>
      </c>
      <c r="M59" s="196">
        <v>10</v>
      </c>
      <c r="N59" s="196">
        <v>16</v>
      </c>
      <c r="O59" s="196">
        <v>7</v>
      </c>
      <c r="P59" s="196">
        <v>12</v>
      </c>
      <c r="Q59" s="196">
        <v>5</v>
      </c>
      <c r="R59" s="196">
        <v>11</v>
      </c>
      <c r="S59" s="196">
        <v>10</v>
      </c>
      <c r="T59" s="196">
        <v>15</v>
      </c>
      <c r="U59" s="196">
        <v>10</v>
      </c>
      <c r="V59" s="196">
        <v>5</v>
      </c>
      <c r="W59" s="204" t="s">
        <v>69</v>
      </c>
      <c r="X59" s="204" t="s">
        <v>69</v>
      </c>
      <c r="Y59" s="204" t="s">
        <v>69</v>
      </c>
      <c r="Z59" s="204" t="s">
        <v>69</v>
      </c>
      <c r="AB59" s="180">
        <v>1.56028147477805</v>
      </c>
      <c r="AC59" s="186">
        <v>0.34633812966037086</v>
      </c>
      <c r="AD59" s="187">
        <v>320455</v>
      </c>
      <c r="AF59" s="8"/>
    </row>
    <row r="60" spans="1:32" x14ac:dyDescent="0.35">
      <c r="A60" s="195" t="s">
        <v>128</v>
      </c>
      <c r="B60" s="184" t="s">
        <v>120</v>
      </c>
      <c r="C60" s="196">
        <v>21</v>
      </c>
      <c r="D60" s="196">
        <v>27</v>
      </c>
      <c r="E60" s="196">
        <v>14</v>
      </c>
      <c r="F60" s="196">
        <v>17</v>
      </c>
      <c r="G60" s="196">
        <v>21</v>
      </c>
      <c r="H60" s="196">
        <v>13</v>
      </c>
      <c r="I60" s="196">
        <v>22</v>
      </c>
      <c r="J60" s="196">
        <v>11</v>
      </c>
      <c r="K60" s="196">
        <v>18</v>
      </c>
      <c r="L60" s="196">
        <v>20</v>
      </c>
      <c r="M60" s="196">
        <v>9</v>
      </c>
      <c r="N60" s="196">
        <v>13</v>
      </c>
      <c r="O60" s="196">
        <v>15</v>
      </c>
      <c r="P60" s="196">
        <v>8</v>
      </c>
      <c r="Q60" s="196">
        <v>18</v>
      </c>
      <c r="R60" s="196">
        <v>12</v>
      </c>
      <c r="S60" s="196">
        <v>10</v>
      </c>
      <c r="T60" s="196">
        <v>8</v>
      </c>
      <c r="U60" s="196">
        <v>9</v>
      </c>
      <c r="V60" s="196">
        <v>3</v>
      </c>
      <c r="W60" s="204" t="s">
        <v>69</v>
      </c>
      <c r="X60" s="204" t="s">
        <v>69</v>
      </c>
      <c r="Y60" s="204" t="s">
        <v>69</v>
      </c>
      <c r="Z60" s="204" t="s">
        <v>69</v>
      </c>
      <c r="AB60" s="180">
        <v>0.67564067627127422</v>
      </c>
      <c r="AC60" s="186">
        <v>0.14997302212765662</v>
      </c>
      <c r="AD60" s="187">
        <v>444023</v>
      </c>
      <c r="AF60" s="8"/>
    </row>
    <row r="61" spans="1:32" x14ac:dyDescent="0.35">
      <c r="A61" s="195" t="s">
        <v>128</v>
      </c>
      <c r="B61" s="184" t="s">
        <v>121</v>
      </c>
      <c r="C61" s="196">
        <v>13</v>
      </c>
      <c r="D61" s="196">
        <v>20</v>
      </c>
      <c r="E61" s="196">
        <v>19</v>
      </c>
      <c r="F61" s="196">
        <v>11</v>
      </c>
      <c r="G61" s="196">
        <v>18</v>
      </c>
      <c r="H61" s="196">
        <v>18</v>
      </c>
      <c r="I61" s="196">
        <v>9</v>
      </c>
      <c r="J61" s="196">
        <v>15</v>
      </c>
      <c r="K61" s="196">
        <v>9</v>
      </c>
      <c r="L61" s="196">
        <v>16</v>
      </c>
      <c r="M61" s="196">
        <v>5</v>
      </c>
      <c r="N61" s="196">
        <v>13</v>
      </c>
      <c r="O61" s="196">
        <v>10</v>
      </c>
      <c r="P61" s="196">
        <v>9</v>
      </c>
      <c r="Q61" s="196">
        <v>4</v>
      </c>
      <c r="R61" s="196">
        <v>2</v>
      </c>
      <c r="S61" s="196">
        <v>6</v>
      </c>
      <c r="T61" s="196">
        <v>2</v>
      </c>
      <c r="U61" s="196">
        <v>5</v>
      </c>
      <c r="V61" s="196">
        <v>3</v>
      </c>
      <c r="W61" s="204" t="s">
        <v>69</v>
      </c>
      <c r="X61" s="204" t="s">
        <v>69</v>
      </c>
      <c r="Y61" s="204" t="s">
        <v>69</v>
      </c>
      <c r="Z61" s="204" t="s">
        <v>69</v>
      </c>
      <c r="AB61" s="180">
        <v>1.1079432142171273</v>
      </c>
      <c r="AC61" s="186">
        <v>0.24593189548471953</v>
      </c>
      <c r="AD61" s="187">
        <v>270772</v>
      </c>
      <c r="AF61" s="8"/>
    </row>
    <row r="62" spans="1:32" x14ac:dyDescent="0.35">
      <c r="A62" s="195" t="s">
        <v>128</v>
      </c>
      <c r="B62" s="184" t="s">
        <v>122</v>
      </c>
      <c r="C62" s="196">
        <v>54</v>
      </c>
      <c r="D62" s="196">
        <v>58</v>
      </c>
      <c r="E62" s="196">
        <v>45</v>
      </c>
      <c r="F62" s="196">
        <v>45</v>
      </c>
      <c r="G62" s="196">
        <v>35</v>
      </c>
      <c r="H62" s="196">
        <v>29</v>
      </c>
      <c r="I62" s="196">
        <v>30</v>
      </c>
      <c r="J62" s="196">
        <v>35</v>
      </c>
      <c r="K62" s="196">
        <v>31</v>
      </c>
      <c r="L62" s="196">
        <v>24</v>
      </c>
      <c r="M62" s="196">
        <v>29</v>
      </c>
      <c r="N62" s="196">
        <v>22</v>
      </c>
      <c r="O62" s="196">
        <v>23</v>
      </c>
      <c r="P62" s="196">
        <v>11</v>
      </c>
      <c r="Q62" s="196">
        <v>18</v>
      </c>
      <c r="R62" s="196">
        <v>14</v>
      </c>
      <c r="S62" s="196">
        <v>12</v>
      </c>
      <c r="T62" s="196">
        <v>11</v>
      </c>
      <c r="U62" s="196">
        <v>14</v>
      </c>
      <c r="V62" s="196">
        <v>12</v>
      </c>
      <c r="W62" s="204" t="s">
        <v>69</v>
      </c>
      <c r="X62" s="204" t="s">
        <v>69</v>
      </c>
      <c r="Y62" s="204" t="s">
        <v>69</v>
      </c>
      <c r="Z62" s="204" t="s">
        <v>69</v>
      </c>
      <c r="AB62" s="180">
        <v>3.7716279289048136</v>
      </c>
      <c r="AC62" s="186">
        <v>0.83719417540192642</v>
      </c>
      <c r="AD62" s="187">
        <v>318165</v>
      </c>
      <c r="AF62" s="8"/>
    </row>
    <row r="63" spans="1:32" x14ac:dyDescent="0.35">
      <c r="A63" s="195" t="s">
        <v>128</v>
      </c>
      <c r="B63" s="184" t="s">
        <v>123</v>
      </c>
      <c r="C63" s="196">
        <v>57</v>
      </c>
      <c r="D63" s="196">
        <v>63</v>
      </c>
      <c r="E63" s="196">
        <v>33</v>
      </c>
      <c r="F63" s="196">
        <v>32</v>
      </c>
      <c r="G63" s="196">
        <v>52</v>
      </c>
      <c r="H63" s="196">
        <v>47</v>
      </c>
      <c r="I63" s="196">
        <v>37</v>
      </c>
      <c r="J63" s="196">
        <v>40</v>
      </c>
      <c r="K63" s="196">
        <v>44</v>
      </c>
      <c r="L63" s="196">
        <v>37</v>
      </c>
      <c r="M63" s="196">
        <v>26</v>
      </c>
      <c r="N63" s="196">
        <v>26</v>
      </c>
      <c r="O63" s="196">
        <v>24</v>
      </c>
      <c r="P63" s="196">
        <v>33</v>
      </c>
      <c r="Q63" s="196">
        <v>20</v>
      </c>
      <c r="R63" s="196">
        <v>19</v>
      </c>
      <c r="S63" s="196">
        <v>19</v>
      </c>
      <c r="T63" s="196">
        <v>13</v>
      </c>
      <c r="U63" s="196">
        <v>7</v>
      </c>
      <c r="V63" s="196">
        <v>13</v>
      </c>
      <c r="W63" s="204" t="s">
        <v>69</v>
      </c>
      <c r="X63" s="204" t="s">
        <v>69</v>
      </c>
      <c r="Y63" s="204" t="s">
        <v>69</v>
      </c>
      <c r="Z63" s="204" t="s">
        <v>69</v>
      </c>
      <c r="AB63" s="180">
        <v>3.7536995596621674</v>
      </c>
      <c r="AC63" s="186">
        <v>0.83321458712139396</v>
      </c>
      <c r="AD63" s="187">
        <v>346325</v>
      </c>
      <c r="AF63" s="8"/>
    </row>
    <row r="64" spans="1:32" x14ac:dyDescent="0.35">
      <c r="A64" s="195" t="s">
        <v>128</v>
      </c>
      <c r="B64" s="184" t="s">
        <v>124</v>
      </c>
      <c r="C64" s="196">
        <v>59</v>
      </c>
      <c r="D64" s="196">
        <v>61</v>
      </c>
      <c r="E64" s="196">
        <v>65</v>
      </c>
      <c r="F64" s="196">
        <v>65</v>
      </c>
      <c r="G64" s="196">
        <v>70</v>
      </c>
      <c r="H64" s="196">
        <v>70</v>
      </c>
      <c r="I64" s="196">
        <v>52</v>
      </c>
      <c r="J64" s="196">
        <v>74</v>
      </c>
      <c r="K64" s="196">
        <v>71</v>
      </c>
      <c r="L64" s="196">
        <v>50</v>
      </c>
      <c r="M64" s="196">
        <v>44</v>
      </c>
      <c r="N64" s="196">
        <v>33</v>
      </c>
      <c r="O64" s="196">
        <v>36</v>
      </c>
      <c r="P64" s="196">
        <v>34</v>
      </c>
      <c r="Q64" s="196">
        <v>36</v>
      </c>
      <c r="R64" s="196">
        <v>26</v>
      </c>
      <c r="S64" s="196">
        <v>30</v>
      </c>
      <c r="T64" s="196">
        <v>26</v>
      </c>
      <c r="U64" s="196">
        <v>19</v>
      </c>
      <c r="V64" s="196">
        <v>21</v>
      </c>
      <c r="W64" s="204" t="s">
        <v>69</v>
      </c>
      <c r="X64" s="204" t="s">
        <v>69</v>
      </c>
      <c r="Y64" s="204" t="s">
        <v>69</v>
      </c>
      <c r="Z64" s="204" t="s">
        <v>69</v>
      </c>
      <c r="AB64" s="180">
        <v>3.9831569363832933</v>
      </c>
      <c r="AC64" s="186">
        <v>0.88414760143643889</v>
      </c>
      <c r="AD64" s="187">
        <v>527220</v>
      </c>
      <c r="AF64" s="8"/>
    </row>
    <row r="65" spans="1:33" x14ac:dyDescent="0.35">
      <c r="A65" s="195" t="s">
        <v>128</v>
      </c>
      <c r="B65" s="184" t="s">
        <v>125</v>
      </c>
      <c r="C65" s="196">
        <v>12</v>
      </c>
      <c r="D65" s="196">
        <v>15</v>
      </c>
      <c r="E65" s="196">
        <v>9</v>
      </c>
      <c r="F65" s="196">
        <v>13</v>
      </c>
      <c r="G65" s="196">
        <v>6</v>
      </c>
      <c r="H65" s="196">
        <v>9</v>
      </c>
      <c r="I65" s="196">
        <v>16</v>
      </c>
      <c r="J65" s="196">
        <v>4</v>
      </c>
      <c r="K65" s="196">
        <v>4</v>
      </c>
      <c r="L65" s="196">
        <v>5</v>
      </c>
      <c r="M65" s="196">
        <v>4</v>
      </c>
      <c r="N65" s="196">
        <v>15</v>
      </c>
      <c r="O65" s="196">
        <v>17</v>
      </c>
      <c r="P65" s="196">
        <v>6</v>
      </c>
      <c r="Q65" s="196">
        <v>5</v>
      </c>
      <c r="R65" s="196">
        <v>5</v>
      </c>
      <c r="S65" s="196">
        <v>6</v>
      </c>
      <c r="T65" s="196">
        <v>2</v>
      </c>
      <c r="U65" s="196">
        <v>5</v>
      </c>
      <c r="V65" s="196">
        <v>2</v>
      </c>
      <c r="W65" s="204" t="s">
        <v>69</v>
      </c>
      <c r="X65" s="204" t="s">
        <v>69</v>
      </c>
      <c r="Y65" s="204" t="s">
        <v>69</v>
      </c>
      <c r="Z65" s="204" t="s">
        <v>69</v>
      </c>
      <c r="AB65" s="180">
        <v>0.92771693500879004</v>
      </c>
      <c r="AC65" s="186">
        <v>0.20592678521091945</v>
      </c>
      <c r="AD65" s="187">
        <v>215583</v>
      </c>
      <c r="AF65" s="8"/>
    </row>
    <row r="66" spans="1:33" x14ac:dyDescent="0.35">
      <c r="A66" s="195" t="s">
        <v>128</v>
      </c>
      <c r="B66" s="184" t="s">
        <v>126</v>
      </c>
      <c r="C66" s="196">
        <v>60</v>
      </c>
      <c r="D66" s="196">
        <v>88</v>
      </c>
      <c r="E66" s="196">
        <v>60</v>
      </c>
      <c r="F66" s="196">
        <v>65</v>
      </c>
      <c r="G66" s="196">
        <v>52</v>
      </c>
      <c r="H66" s="196">
        <v>55</v>
      </c>
      <c r="I66" s="196">
        <v>43</v>
      </c>
      <c r="J66" s="196">
        <v>56</v>
      </c>
      <c r="K66" s="196">
        <v>54</v>
      </c>
      <c r="L66" s="196">
        <v>51</v>
      </c>
      <c r="M66" s="196">
        <v>38</v>
      </c>
      <c r="N66" s="196">
        <v>37</v>
      </c>
      <c r="O66" s="196">
        <v>40</v>
      </c>
      <c r="P66" s="196">
        <v>32</v>
      </c>
      <c r="Q66" s="196">
        <v>35</v>
      </c>
      <c r="R66" s="196">
        <v>17</v>
      </c>
      <c r="S66" s="196">
        <v>25</v>
      </c>
      <c r="T66" s="196">
        <v>28</v>
      </c>
      <c r="U66" s="196">
        <v>17</v>
      </c>
      <c r="V66" s="196">
        <v>15</v>
      </c>
      <c r="W66" s="204" t="s">
        <v>69</v>
      </c>
      <c r="X66" s="204" t="s">
        <v>69</v>
      </c>
      <c r="Y66" s="204" t="s">
        <v>69</v>
      </c>
      <c r="Z66" s="204" t="s">
        <v>69</v>
      </c>
      <c r="AB66" s="180">
        <v>2.9034711965979061</v>
      </c>
      <c r="AC66" s="186">
        <v>0.64448806193480046</v>
      </c>
      <c r="AD66" s="189">
        <v>516623</v>
      </c>
      <c r="AF66" s="8"/>
    </row>
    <row r="67" spans="1:33" x14ac:dyDescent="0.35">
      <c r="A67" s="195" t="s">
        <v>128</v>
      </c>
      <c r="B67" s="184" t="s">
        <v>127</v>
      </c>
      <c r="C67" s="196">
        <v>15</v>
      </c>
      <c r="D67" s="196">
        <v>20</v>
      </c>
      <c r="E67" s="196">
        <v>21</v>
      </c>
      <c r="F67" s="196">
        <v>22</v>
      </c>
      <c r="G67" s="196">
        <v>18</v>
      </c>
      <c r="H67" s="196">
        <v>18</v>
      </c>
      <c r="I67" s="196">
        <v>21</v>
      </c>
      <c r="J67" s="196">
        <v>14</v>
      </c>
      <c r="K67" s="196">
        <v>16</v>
      </c>
      <c r="L67" s="196">
        <v>11</v>
      </c>
      <c r="M67" s="196">
        <v>9</v>
      </c>
      <c r="N67" s="196">
        <v>5</v>
      </c>
      <c r="O67" s="196">
        <v>9</v>
      </c>
      <c r="P67" s="196">
        <v>6</v>
      </c>
      <c r="Q67" s="196">
        <v>11</v>
      </c>
      <c r="R67" s="196">
        <v>3</v>
      </c>
      <c r="S67" s="196">
        <v>3</v>
      </c>
      <c r="T67" s="196">
        <v>8</v>
      </c>
      <c r="U67" s="196">
        <v>3</v>
      </c>
      <c r="V67" s="196">
        <v>3</v>
      </c>
      <c r="W67" s="204" t="s">
        <v>69</v>
      </c>
      <c r="X67" s="204" t="s">
        <v>69</v>
      </c>
      <c r="Y67" s="204" t="s">
        <v>69</v>
      </c>
      <c r="Z67" s="204" t="s">
        <v>69</v>
      </c>
      <c r="AB67" s="180">
        <v>1.2639828098337862</v>
      </c>
      <c r="AC67" s="186">
        <v>0.2805682496121194</v>
      </c>
      <c r="AD67" s="189">
        <v>237345</v>
      </c>
      <c r="AF67" s="8"/>
    </row>
    <row r="68" spans="1:33" s="1" customFormat="1" x14ac:dyDescent="0.35">
      <c r="A68" s="191" t="s">
        <v>74</v>
      </c>
      <c r="B68" s="177" t="s">
        <v>96</v>
      </c>
      <c r="C68" s="192">
        <v>1831</v>
      </c>
      <c r="D68" s="192">
        <v>1629</v>
      </c>
      <c r="E68" s="192">
        <v>1329</v>
      </c>
      <c r="F68" s="192">
        <v>1195</v>
      </c>
      <c r="G68" s="192">
        <v>1088</v>
      </c>
      <c r="H68" s="192">
        <v>1124</v>
      </c>
      <c r="I68" s="192">
        <v>1036</v>
      </c>
      <c r="J68" s="192">
        <v>1039</v>
      </c>
      <c r="K68" s="192">
        <v>889</v>
      </c>
      <c r="L68" s="192">
        <v>715</v>
      </c>
      <c r="M68" s="192">
        <v>598</v>
      </c>
      <c r="N68" s="192">
        <v>634</v>
      </c>
      <c r="O68" s="192">
        <v>609</v>
      </c>
      <c r="P68" s="192">
        <v>710</v>
      </c>
      <c r="Q68" s="192">
        <v>642</v>
      </c>
      <c r="R68" s="192">
        <v>529</v>
      </c>
      <c r="S68" s="192">
        <v>564</v>
      </c>
      <c r="T68" s="192">
        <v>509</v>
      </c>
      <c r="U68" s="192">
        <v>605</v>
      </c>
      <c r="V68" s="192">
        <v>537</v>
      </c>
      <c r="W68" s="193" t="s">
        <v>72</v>
      </c>
      <c r="X68" s="193" t="s">
        <v>72</v>
      </c>
      <c r="Y68" s="194">
        <v>-1.1883565939024843E-2</v>
      </c>
      <c r="Z68" s="194">
        <v>-6.2519122266415317E-2</v>
      </c>
      <c r="AB68" s="180">
        <v>6.3330594904257591</v>
      </c>
      <c r="AC68" s="186">
        <v>1</v>
      </c>
      <c r="AD68" s="182">
        <v>8479314</v>
      </c>
      <c r="AF68" s="8"/>
      <c r="AG68"/>
    </row>
    <row r="69" spans="1:33" s="1" customFormat="1" x14ac:dyDescent="0.35">
      <c r="A69" s="191" t="s">
        <v>74</v>
      </c>
      <c r="B69" s="177" t="s">
        <v>98</v>
      </c>
      <c r="C69" s="192">
        <v>261</v>
      </c>
      <c r="D69" s="192">
        <v>211</v>
      </c>
      <c r="E69" s="192">
        <v>203</v>
      </c>
      <c r="F69" s="192">
        <v>181</v>
      </c>
      <c r="G69" s="192">
        <v>187</v>
      </c>
      <c r="H69" s="192">
        <v>259</v>
      </c>
      <c r="I69" s="192">
        <v>297</v>
      </c>
      <c r="J69" s="192">
        <v>286</v>
      </c>
      <c r="K69" s="192">
        <v>265</v>
      </c>
      <c r="L69" s="192">
        <v>236</v>
      </c>
      <c r="M69" s="192">
        <v>207</v>
      </c>
      <c r="N69" s="192">
        <v>206</v>
      </c>
      <c r="O69" s="192">
        <v>217</v>
      </c>
      <c r="P69" s="192">
        <v>219</v>
      </c>
      <c r="Q69" s="192">
        <v>192</v>
      </c>
      <c r="R69" s="192">
        <v>221</v>
      </c>
      <c r="S69" s="192">
        <v>239</v>
      </c>
      <c r="T69" s="192">
        <v>205</v>
      </c>
      <c r="U69" s="192">
        <v>217</v>
      </c>
      <c r="V69" s="192">
        <v>192</v>
      </c>
      <c r="W69" s="193" t="s">
        <v>72</v>
      </c>
      <c r="X69" s="193" t="s">
        <v>72</v>
      </c>
      <c r="Y69" s="193" t="s">
        <v>72</v>
      </c>
      <c r="Z69" s="193" t="s">
        <v>72</v>
      </c>
      <c r="AB69" s="180">
        <v>6.9614982014316764</v>
      </c>
      <c r="AC69" s="186">
        <v>1.099231455500455</v>
      </c>
      <c r="AD69" s="182">
        <v>2758027</v>
      </c>
      <c r="AF69" s="8"/>
      <c r="AG69"/>
    </row>
    <row r="70" spans="1:33" s="1" customFormat="1" x14ac:dyDescent="0.35">
      <c r="A70" s="191" t="s">
        <v>74</v>
      </c>
      <c r="B70" s="177" t="s">
        <v>99</v>
      </c>
      <c r="C70" s="192">
        <v>1570</v>
      </c>
      <c r="D70" s="192">
        <v>1417</v>
      </c>
      <c r="E70" s="192">
        <v>1126</v>
      </c>
      <c r="F70" s="192">
        <v>1014</v>
      </c>
      <c r="G70" s="192">
        <v>900</v>
      </c>
      <c r="H70" s="192">
        <v>865</v>
      </c>
      <c r="I70" s="192">
        <v>739</v>
      </c>
      <c r="J70" s="192">
        <v>753</v>
      </c>
      <c r="K70" s="192">
        <v>624</v>
      </c>
      <c r="L70" s="192">
        <v>479</v>
      </c>
      <c r="M70" s="192">
        <v>391</v>
      </c>
      <c r="N70" s="192">
        <v>428</v>
      </c>
      <c r="O70" s="192">
        <v>392</v>
      </c>
      <c r="P70" s="192">
        <v>491</v>
      </c>
      <c r="Q70" s="192">
        <v>450</v>
      </c>
      <c r="R70" s="192">
        <v>308</v>
      </c>
      <c r="S70" s="192">
        <v>323</v>
      </c>
      <c r="T70" s="192">
        <v>304</v>
      </c>
      <c r="U70" s="192">
        <v>388</v>
      </c>
      <c r="V70" s="192">
        <v>343</v>
      </c>
      <c r="W70" s="193" t="s">
        <v>72</v>
      </c>
      <c r="X70" s="193" t="s">
        <v>72</v>
      </c>
      <c r="Y70" s="194">
        <v>-1.4447629282536956E-2</v>
      </c>
      <c r="Z70" s="194">
        <v>-7.6937117563460555E-2</v>
      </c>
      <c r="AB70" s="180">
        <v>6.1721363851398703</v>
      </c>
      <c r="AC70" s="186">
        <v>0.97458998995206503</v>
      </c>
      <c r="AD70" s="182">
        <v>5557233</v>
      </c>
      <c r="AF70" s="8"/>
      <c r="AG70"/>
    </row>
    <row r="71" spans="1:33" x14ac:dyDescent="0.35">
      <c r="A71" s="195" t="s">
        <v>74</v>
      </c>
      <c r="B71" s="184" t="s">
        <v>100</v>
      </c>
      <c r="C71" s="196">
        <v>7</v>
      </c>
      <c r="D71" s="196">
        <v>8</v>
      </c>
      <c r="E71" s="196">
        <v>5</v>
      </c>
      <c r="F71" s="196">
        <v>7</v>
      </c>
      <c r="G71" s="196">
        <v>7</v>
      </c>
      <c r="H71" s="196">
        <v>6</v>
      </c>
      <c r="I71" s="196">
        <v>5</v>
      </c>
      <c r="J71" s="196">
        <v>6</v>
      </c>
      <c r="K71" s="196">
        <v>6</v>
      </c>
      <c r="L71" s="196">
        <v>7</v>
      </c>
      <c r="M71" s="196">
        <v>2</v>
      </c>
      <c r="N71" s="196">
        <v>5</v>
      </c>
      <c r="O71" s="196">
        <v>11</v>
      </c>
      <c r="P71" s="196">
        <v>7</v>
      </c>
      <c r="Q71" s="196">
        <v>6</v>
      </c>
      <c r="R71" s="196">
        <v>9</v>
      </c>
      <c r="S71" s="196">
        <v>6</v>
      </c>
      <c r="T71" s="196">
        <v>9</v>
      </c>
      <c r="U71" s="196">
        <v>4</v>
      </c>
      <c r="V71" s="196">
        <v>5</v>
      </c>
      <c r="W71" s="204" t="s">
        <v>69</v>
      </c>
      <c r="X71" s="204" t="s">
        <v>69</v>
      </c>
      <c r="Y71" s="204" t="s">
        <v>69</v>
      </c>
      <c r="Z71" s="204" t="s">
        <v>69</v>
      </c>
      <c r="AB71" s="180">
        <v>2.0318017611657666</v>
      </c>
      <c r="AC71" s="186">
        <v>0.3208246763254663</v>
      </c>
      <c r="AD71" s="187">
        <v>246087</v>
      </c>
      <c r="AF71" s="8"/>
    </row>
    <row r="72" spans="1:33" x14ac:dyDescent="0.35">
      <c r="A72" s="195" t="s">
        <v>74</v>
      </c>
      <c r="B72" s="184" t="s">
        <v>101</v>
      </c>
      <c r="C72" s="196">
        <v>21</v>
      </c>
      <c r="D72" s="196">
        <v>16</v>
      </c>
      <c r="E72" s="196">
        <v>7</v>
      </c>
      <c r="F72" s="196">
        <v>12</v>
      </c>
      <c r="G72" s="196">
        <v>13</v>
      </c>
      <c r="H72" s="196">
        <v>19</v>
      </c>
      <c r="I72" s="196">
        <v>8</v>
      </c>
      <c r="J72" s="196">
        <v>15</v>
      </c>
      <c r="K72" s="196">
        <v>13</v>
      </c>
      <c r="L72" s="196">
        <v>13</v>
      </c>
      <c r="M72" s="196">
        <v>20</v>
      </c>
      <c r="N72" s="196">
        <v>12</v>
      </c>
      <c r="O72" s="196">
        <v>15</v>
      </c>
      <c r="P72" s="196">
        <v>14</v>
      </c>
      <c r="Q72" s="196">
        <v>22</v>
      </c>
      <c r="R72" s="196">
        <v>12</v>
      </c>
      <c r="S72" s="196">
        <v>27</v>
      </c>
      <c r="T72" s="196">
        <v>13</v>
      </c>
      <c r="U72" s="196">
        <v>30</v>
      </c>
      <c r="V72" s="196">
        <v>12</v>
      </c>
      <c r="W72" s="204" t="s">
        <v>69</v>
      </c>
      <c r="X72" s="204" t="s">
        <v>69</v>
      </c>
      <c r="Y72" s="204" t="s">
        <v>69</v>
      </c>
      <c r="Z72" s="204" t="s">
        <v>69</v>
      </c>
      <c r="AB72" s="180">
        <v>5.5555555555555562</v>
      </c>
      <c r="AC72" s="186">
        <v>0.87723091247672258</v>
      </c>
      <c r="AD72" s="187">
        <v>216000</v>
      </c>
      <c r="AF72" s="8"/>
    </row>
    <row r="73" spans="1:33" x14ac:dyDescent="0.35">
      <c r="A73" s="195" t="s">
        <v>74</v>
      </c>
      <c r="B73" s="184" t="s">
        <v>102</v>
      </c>
      <c r="C73" s="196">
        <v>18</v>
      </c>
      <c r="D73" s="196">
        <v>4</v>
      </c>
      <c r="E73" s="196">
        <v>8</v>
      </c>
      <c r="F73" s="196">
        <v>10</v>
      </c>
      <c r="G73" s="196">
        <v>6</v>
      </c>
      <c r="H73" s="196">
        <v>15</v>
      </c>
      <c r="I73" s="196">
        <v>18</v>
      </c>
      <c r="J73" s="196">
        <v>11</v>
      </c>
      <c r="K73" s="196">
        <v>10</v>
      </c>
      <c r="L73" s="196">
        <v>16</v>
      </c>
      <c r="M73" s="196">
        <v>17</v>
      </c>
      <c r="N73" s="196">
        <v>18</v>
      </c>
      <c r="O73" s="196">
        <v>13</v>
      </c>
      <c r="P73" s="196">
        <v>14</v>
      </c>
      <c r="Q73" s="196">
        <v>13</v>
      </c>
      <c r="R73" s="196">
        <v>14</v>
      </c>
      <c r="S73" s="196">
        <v>18</v>
      </c>
      <c r="T73" s="196">
        <v>22</v>
      </c>
      <c r="U73" s="196">
        <v>18</v>
      </c>
      <c r="V73" s="196">
        <v>26</v>
      </c>
      <c r="W73" s="197" t="s">
        <v>72</v>
      </c>
      <c r="X73" s="204" t="s">
        <v>69</v>
      </c>
      <c r="Y73" s="204" t="s">
        <v>69</v>
      </c>
      <c r="Z73" s="204" t="s">
        <v>69</v>
      </c>
      <c r="AB73" s="180">
        <v>17.268518826006389</v>
      </c>
      <c r="AC73" s="188">
        <v>2.7267261348346281</v>
      </c>
      <c r="AD73" s="187">
        <v>150563</v>
      </c>
      <c r="AF73" s="8"/>
    </row>
    <row r="74" spans="1:33" x14ac:dyDescent="0.35">
      <c r="A74" s="195" t="s">
        <v>74</v>
      </c>
      <c r="B74" s="184" t="s">
        <v>103</v>
      </c>
      <c r="C74" s="196">
        <v>9</v>
      </c>
      <c r="D74" s="196">
        <v>6</v>
      </c>
      <c r="E74" s="196">
        <v>9</v>
      </c>
      <c r="F74" s="196">
        <v>8</v>
      </c>
      <c r="G74" s="196">
        <v>6</v>
      </c>
      <c r="H74" s="196">
        <v>18</v>
      </c>
      <c r="I74" s="196">
        <v>6</v>
      </c>
      <c r="J74" s="196">
        <v>9</v>
      </c>
      <c r="K74" s="196">
        <v>19</v>
      </c>
      <c r="L74" s="196">
        <v>12</v>
      </c>
      <c r="M74" s="196">
        <v>14</v>
      </c>
      <c r="N74" s="196">
        <v>9</v>
      </c>
      <c r="O74" s="196">
        <v>19</v>
      </c>
      <c r="P74" s="196">
        <v>14</v>
      </c>
      <c r="Q74" s="196">
        <v>12</v>
      </c>
      <c r="R74" s="196">
        <v>19</v>
      </c>
      <c r="S74" s="196">
        <v>20</v>
      </c>
      <c r="T74" s="196">
        <v>9</v>
      </c>
      <c r="U74" s="196">
        <v>6</v>
      </c>
      <c r="V74" s="196">
        <v>19</v>
      </c>
      <c r="W74" s="204" t="s">
        <v>69</v>
      </c>
      <c r="X74" s="204" t="s">
        <v>69</v>
      </c>
      <c r="Y74" s="204" t="s">
        <v>69</v>
      </c>
      <c r="Z74" s="204" t="s">
        <v>69</v>
      </c>
      <c r="AB74" s="180">
        <v>16.09064963880726</v>
      </c>
      <c r="AC74" s="188">
        <v>2.5407387476989447</v>
      </c>
      <c r="AD74" s="187">
        <v>118081</v>
      </c>
      <c r="AF74" s="8"/>
    </row>
    <row r="75" spans="1:33" x14ac:dyDescent="0.35">
      <c r="A75" s="195" t="s">
        <v>74</v>
      </c>
      <c r="B75" s="184" t="s">
        <v>104</v>
      </c>
      <c r="C75" s="196">
        <v>24</v>
      </c>
      <c r="D75" s="196">
        <v>23</v>
      </c>
      <c r="E75" s="196">
        <v>14</v>
      </c>
      <c r="F75" s="196">
        <v>15</v>
      </c>
      <c r="G75" s="196">
        <v>14</v>
      </c>
      <c r="H75" s="196">
        <v>25</v>
      </c>
      <c r="I75" s="196">
        <v>47</v>
      </c>
      <c r="J75" s="196">
        <v>30</v>
      </c>
      <c r="K75" s="196">
        <v>40</v>
      </c>
      <c r="L75" s="196">
        <v>23</v>
      </c>
      <c r="M75" s="196">
        <v>20</v>
      </c>
      <c r="N75" s="196">
        <v>18</v>
      </c>
      <c r="O75" s="196">
        <v>16</v>
      </c>
      <c r="P75" s="196">
        <v>11</v>
      </c>
      <c r="Q75" s="196">
        <v>11</v>
      </c>
      <c r="R75" s="196">
        <v>15</v>
      </c>
      <c r="S75" s="196">
        <v>25</v>
      </c>
      <c r="T75" s="196">
        <v>16</v>
      </c>
      <c r="U75" s="196">
        <v>20</v>
      </c>
      <c r="V75" s="196">
        <v>14</v>
      </c>
      <c r="W75" s="204" t="s">
        <v>69</v>
      </c>
      <c r="X75" s="204" t="s">
        <v>69</v>
      </c>
      <c r="Y75" s="204" t="s">
        <v>69</v>
      </c>
      <c r="Z75" s="204" t="s">
        <v>69</v>
      </c>
      <c r="AB75" s="180">
        <v>4.5100768001649403</v>
      </c>
      <c r="AC75" s="186">
        <v>0.71214818161478166</v>
      </c>
      <c r="AD75" s="187">
        <v>310416</v>
      </c>
      <c r="AF75" s="8"/>
    </row>
    <row r="76" spans="1:33" x14ac:dyDescent="0.35">
      <c r="A76" s="195" t="s">
        <v>74</v>
      </c>
      <c r="B76" s="184" t="s">
        <v>105</v>
      </c>
      <c r="C76" s="196">
        <v>56</v>
      </c>
      <c r="D76" s="196">
        <v>46</v>
      </c>
      <c r="E76" s="196">
        <v>34</v>
      </c>
      <c r="F76" s="196">
        <v>34</v>
      </c>
      <c r="G76" s="196">
        <v>33</v>
      </c>
      <c r="H76" s="196">
        <v>49</v>
      </c>
      <c r="I76" s="196">
        <v>37</v>
      </c>
      <c r="J76" s="196">
        <v>50</v>
      </c>
      <c r="K76" s="196">
        <v>44</v>
      </c>
      <c r="L76" s="196">
        <v>35</v>
      </c>
      <c r="M76" s="196">
        <v>21</v>
      </c>
      <c r="N76" s="196">
        <v>29</v>
      </c>
      <c r="O76" s="196">
        <v>35</v>
      </c>
      <c r="P76" s="196">
        <v>22</v>
      </c>
      <c r="Q76" s="196">
        <v>20</v>
      </c>
      <c r="R76" s="196">
        <v>21</v>
      </c>
      <c r="S76" s="196">
        <v>23</v>
      </c>
      <c r="T76" s="196">
        <v>15</v>
      </c>
      <c r="U76" s="196">
        <v>12</v>
      </c>
      <c r="V76" s="196">
        <v>18</v>
      </c>
      <c r="W76" s="204" t="s">
        <v>69</v>
      </c>
      <c r="X76" s="204" t="s">
        <v>69</v>
      </c>
      <c r="Y76" s="204" t="s">
        <v>69</v>
      </c>
      <c r="Z76" s="204" t="s">
        <v>69</v>
      </c>
      <c r="AB76" s="180">
        <v>5.515601491663781</v>
      </c>
      <c r="AC76" s="186">
        <v>0.87092210329023423</v>
      </c>
      <c r="AD76" s="187">
        <v>326347</v>
      </c>
      <c r="AF76" s="8"/>
    </row>
    <row r="77" spans="1:33" x14ac:dyDescent="0.35">
      <c r="A77" s="195" t="s">
        <v>74</v>
      </c>
      <c r="B77" s="184" t="s">
        <v>106</v>
      </c>
      <c r="C77" s="196">
        <v>16</v>
      </c>
      <c r="D77" s="196">
        <v>6</v>
      </c>
      <c r="E77" s="196">
        <v>15</v>
      </c>
      <c r="F77" s="196">
        <v>11</v>
      </c>
      <c r="G77" s="196">
        <v>17</v>
      </c>
      <c r="H77" s="196">
        <v>20</v>
      </c>
      <c r="I77" s="196">
        <v>28</v>
      </c>
      <c r="J77" s="196">
        <v>19</v>
      </c>
      <c r="K77" s="196">
        <v>13</v>
      </c>
      <c r="L77" s="196">
        <v>21</v>
      </c>
      <c r="M77" s="196">
        <v>18</v>
      </c>
      <c r="N77" s="196">
        <v>19</v>
      </c>
      <c r="O77" s="196">
        <v>17</v>
      </c>
      <c r="P77" s="196">
        <v>18</v>
      </c>
      <c r="Q77" s="196">
        <v>18</v>
      </c>
      <c r="R77" s="196">
        <v>13</v>
      </c>
      <c r="S77" s="196">
        <v>15</v>
      </c>
      <c r="T77" s="196">
        <v>17</v>
      </c>
      <c r="U77" s="196">
        <v>18</v>
      </c>
      <c r="V77" s="196">
        <v>14</v>
      </c>
      <c r="W77" s="204" t="s">
        <v>69</v>
      </c>
      <c r="X77" s="204" t="s">
        <v>69</v>
      </c>
      <c r="Y77" s="204" t="s">
        <v>69</v>
      </c>
      <c r="Z77" s="204" t="s">
        <v>69</v>
      </c>
      <c r="AB77" s="180">
        <v>5.9131610069268463</v>
      </c>
      <c r="AC77" s="186">
        <v>0.93369737263107822</v>
      </c>
      <c r="AD77" s="187">
        <v>236760</v>
      </c>
      <c r="AF77" s="8"/>
    </row>
    <row r="78" spans="1:33" x14ac:dyDescent="0.35">
      <c r="A78" s="195" t="s">
        <v>74</v>
      </c>
      <c r="B78" s="184" t="s">
        <v>107</v>
      </c>
      <c r="C78" s="196">
        <v>3</v>
      </c>
      <c r="D78" s="196">
        <v>5</v>
      </c>
      <c r="E78" s="196">
        <v>7</v>
      </c>
      <c r="F78" s="196">
        <v>1</v>
      </c>
      <c r="G78" s="196">
        <v>9</v>
      </c>
      <c r="H78" s="196">
        <v>6</v>
      </c>
      <c r="I78" s="196">
        <v>4</v>
      </c>
      <c r="J78" s="196">
        <v>4</v>
      </c>
      <c r="K78" s="196">
        <v>16</v>
      </c>
      <c r="L78" s="196">
        <v>5</v>
      </c>
      <c r="M78" s="196">
        <v>5</v>
      </c>
      <c r="N78" s="196">
        <v>2</v>
      </c>
      <c r="O78" s="196">
        <v>8</v>
      </c>
      <c r="P78" s="196">
        <v>9</v>
      </c>
      <c r="Q78" s="196">
        <v>8</v>
      </c>
      <c r="R78" s="196">
        <v>5</v>
      </c>
      <c r="S78" s="196">
        <v>8</v>
      </c>
      <c r="T78" s="196">
        <v>6</v>
      </c>
      <c r="U78" s="196">
        <v>8</v>
      </c>
      <c r="V78" s="196">
        <v>10</v>
      </c>
      <c r="W78" s="204" t="s">
        <v>69</v>
      </c>
      <c r="X78" s="204" t="s">
        <v>69</v>
      </c>
      <c r="Y78" s="204" t="s">
        <v>69</v>
      </c>
      <c r="Z78" s="204" t="s">
        <v>69</v>
      </c>
      <c r="AB78" s="180">
        <v>7.845352413230402</v>
      </c>
      <c r="AC78" s="186">
        <v>1.2387934181087212</v>
      </c>
      <c r="AD78" s="187">
        <v>127464</v>
      </c>
      <c r="AF78" s="8"/>
    </row>
    <row r="79" spans="1:33" x14ac:dyDescent="0.35">
      <c r="A79" s="195" t="s">
        <v>74</v>
      </c>
      <c r="B79" s="184" t="s">
        <v>108</v>
      </c>
      <c r="C79" s="196">
        <v>5</v>
      </c>
      <c r="D79" s="196">
        <v>7</v>
      </c>
      <c r="E79" s="196">
        <v>7</v>
      </c>
      <c r="F79" s="196">
        <v>4</v>
      </c>
      <c r="G79" s="196">
        <v>8</v>
      </c>
      <c r="H79" s="196">
        <v>7</v>
      </c>
      <c r="I79" s="196">
        <v>16</v>
      </c>
      <c r="J79" s="196">
        <v>31</v>
      </c>
      <c r="K79" s="196">
        <v>14</v>
      </c>
      <c r="L79" s="196">
        <v>23</v>
      </c>
      <c r="M79" s="196">
        <v>15</v>
      </c>
      <c r="N79" s="196">
        <v>17</v>
      </c>
      <c r="O79" s="196">
        <v>18</v>
      </c>
      <c r="P79" s="196">
        <v>27</v>
      </c>
      <c r="Q79" s="196">
        <v>18</v>
      </c>
      <c r="R79" s="196">
        <v>19</v>
      </c>
      <c r="S79" s="196">
        <v>23</v>
      </c>
      <c r="T79" s="196">
        <v>32</v>
      </c>
      <c r="U79" s="196">
        <v>24</v>
      </c>
      <c r="V79" s="196">
        <v>17</v>
      </c>
      <c r="W79" s="204" t="s">
        <v>69</v>
      </c>
      <c r="X79" s="204" t="s">
        <v>69</v>
      </c>
      <c r="Y79" s="204" t="s">
        <v>69</v>
      </c>
      <c r="Z79" s="204" t="s">
        <v>69</v>
      </c>
      <c r="AB79" s="180">
        <v>8.9337796719726317</v>
      </c>
      <c r="AC79" s="186">
        <v>1.4106577848318982</v>
      </c>
      <c r="AD79" s="187">
        <v>190289</v>
      </c>
      <c r="AF79" s="8"/>
    </row>
    <row r="80" spans="1:33" x14ac:dyDescent="0.35">
      <c r="A80" s="195" t="s">
        <v>74</v>
      </c>
      <c r="B80" s="184" t="s">
        <v>109</v>
      </c>
      <c r="C80" s="196">
        <v>66</v>
      </c>
      <c r="D80" s="196">
        <v>57</v>
      </c>
      <c r="E80" s="196">
        <v>75</v>
      </c>
      <c r="F80" s="196">
        <v>60</v>
      </c>
      <c r="G80" s="196">
        <v>40</v>
      </c>
      <c r="H80" s="196">
        <v>43</v>
      </c>
      <c r="I80" s="196">
        <v>93</v>
      </c>
      <c r="J80" s="196">
        <v>81</v>
      </c>
      <c r="K80" s="196">
        <v>53</v>
      </c>
      <c r="L80" s="196">
        <v>53</v>
      </c>
      <c r="M80" s="196">
        <v>34</v>
      </c>
      <c r="N80" s="196">
        <v>37</v>
      </c>
      <c r="O80" s="196">
        <v>40</v>
      </c>
      <c r="P80" s="196">
        <v>36</v>
      </c>
      <c r="Q80" s="196">
        <v>28</v>
      </c>
      <c r="R80" s="196">
        <v>55</v>
      </c>
      <c r="S80" s="196">
        <v>38</v>
      </c>
      <c r="T80" s="196">
        <v>32</v>
      </c>
      <c r="U80" s="196">
        <v>42</v>
      </c>
      <c r="V80" s="196">
        <v>24</v>
      </c>
      <c r="W80" s="199" t="s">
        <v>72</v>
      </c>
      <c r="X80" s="198">
        <v>-0.18724034359731145</v>
      </c>
      <c r="Y80" s="204" t="s">
        <v>69</v>
      </c>
      <c r="Z80" s="198">
        <v>-5.1849613012987961E-2</v>
      </c>
      <c r="AB80" s="180">
        <v>5.8916380472165688</v>
      </c>
      <c r="AC80" s="186">
        <v>0.93029886362562586</v>
      </c>
      <c r="AD80" s="187">
        <v>407357</v>
      </c>
      <c r="AF80" s="8"/>
    </row>
    <row r="81" spans="1:32" x14ac:dyDescent="0.35">
      <c r="A81" s="195" t="s">
        <v>74</v>
      </c>
      <c r="B81" s="184" t="s">
        <v>110</v>
      </c>
      <c r="C81" s="196">
        <v>13</v>
      </c>
      <c r="D81" s="196">
        <v>15</v>
      </c>
      <c r="E81" s="196">
        <v>10</v>
      </c>
      <c r="F81" s="196">
        <v>9</v>
      </c>
      <c r="G81" s="196">
        <v>14</v>
      </c>
      <c r="H81" s="196">
        <v>25</v>
      </c>
      <c r="I81" s="196">
        <v>21</v>
      </c>
      <c r="J81" s="196">
        <v>15</v>
      </c>
      <c r="K81" s="196">
        <v>11</v>
      </c>
      <c r="L81" s="196">
        <v>13</v>
      </c>
      <c r="M81" s="196">
        <v>15</v>
      </c>
      <c r="N81" s="196">
        <v>12</v>
      </c>
      <c r="O81" s="196">
        <v>11</v>
      </c>
      <c r="P81" s="196">
        <v>18</v>
      </c>
      <c r="Q81" s="196">
        <v>15</v>
      </c>
      <c r="R81" s="196">
        <v>17</v>
      </c>
      <c r="S81" s="196">
        <v>14</v>
      </c>
      <c r="T81" s="196">
        <v>18</v>
      </c>
      <c r="U81" s="196">
        <v>21</v>
      </c>
      <c r="V81" s="196">
        <v>23</v>
      </c>
      <c r="W81" s="197" t="s">
        <v>72</v>
      </c>
      <c r="X81" s="204" t="s">
        <v>69</v>
      </c>
      <c r="Y81" s="204" t="s">
        <v>69</v>
      </c>
      <c r="Z81" s="204" t="s">
        <v>69</v>
      </c>
      <c r="AB81" s="180">
        <v>8.7515362751178607</v>
      </c>
      <c r="AC81" s="186">
        <v>1.38188126739506</v>
      </c>
      <c r="AD81" s="187">
        <v>262811</v>
      </c>
      <c r="AF81" s="8"/>
    </row>
    <row r="82" spans="1:32" x14ac:dyDescent="0.35">
      <c r="A82" s="195" t="s">
        <v>74</v>
      </c>
      <c r="B82" s="184" t="s">
        <v>111</v>
      </c>
      <c r="C82" s="196">
        <v>13</v>
      </c>
      <c r="D82" s="196">
        <v>11</v>
      </c>
      <c r="E82" s="196">
        <v>8</v>
      </c>
      <c r="F82" s="196">
        <v>4</v>
      </c>
      <c r="G82" s="196">
        <v>13</v>
      </c>
      <c r="H82" s="196">
        <v>13</v>
      </c>
      <c r="I82" s="196">
        <v>8</v>
      </c>
      <c r="J82" s="196">
        <v>8</v>
      </c>
      <c r="K82" s="196">
        <v>14</v>
      </c>
      <c r="L82" s="196">
        <v>6</v>
      </c>
      <c r="M82" s="196">
        <v>19</v>
      </c>
      <c r="N82" s="196">
        <v>19</v>
      </c>
      <c r="O82" s="196">
        <v>10</v>
      </c>
      <c r="P82" s="196">
        <v>20</v>
      </c>
      <c r="Q82" s="196">
        <v>18</v>
      </c>
      <c r="R82" s="196">
        <v>8</v>
      </c>
      <c r="S82" s="196">
        <v>10</v>
      </c>
      <c r="T82" s="196">
        <v>10</v>
      </c>
      <c r="U82" s="196">
        <v>13</v>
      </c>
      <c r="V82" s="196">
        <v>8</v>
      </c>
      <c r="W82" s="204" t="s">
        <v>69</v>
      </c>
      <c r="X82" s="204" t="s">
        <v>69</v>
      </c>
      <c r="Y82" s="204" t="s">
        <v>69</v>
      </c>
      <c r="Z82" s="204" t="s">
        <v>69</v>
      </c>
      <c r="AB82" s="180">
        <v>4.8235776475411818</v>
      </c>
      <c r="AC82" s="186">
        <v>0.76165045580787716</v>
      </c>
      <c r="AD82" s="187">
        <v>165852</v>
      </c>
      <c r="AF82" s="8"/>
    </row>
    <row r="83" spans="1:32" x14ac:dyDescent="0.35">
      <c r="A83" s="195" t="s">
        <v>74</v>
      </c>
      <c r="B83" s="184" t="s">
        <v>112</v>
      </c>
      <c r="C83" s="196">
        <v>10</v>
      </c>
      <c r="D83" s="196">
        <v>7</v>
      </c>
      <c r="E83" s="196">
        <v>4</v>
      </c>
      <c r="F83" s="196">
        <v>6</v>
      </c>
      <c r="G83" s="196">
        <v>7</v>
      </c>
      <c r="H83" s="196">
        <v>13</v>
      </c>
      <c r="I83" s="196">
        <v>6</v>
      </c>
      <c r="J83" s="196">
        <v>7</v>
      </c>
      <c r="K83" s="196">
        <v>12</v>
      </c>
      <c r="L83" s="196">
        <v>9</v>
      </c>
      <c r="M83" s="196">
        <v>7</v>
      </c>
      <c r="N83" s="196">
        <v>9</v>
      </c>
      <c r="O83" s="196">
        <v>4</v>
      </c>
      <c r="P83" s="196">
        <v>9</v>
      </c>
      <c r="Q83" s="196">
        <v>3</v>
      </c>
      <c r="R83" s="196">
        <v>14</v>
      </c>
      <c r="S83" s="196">
        <v>12</v>
      </c>
      <c r="T83" s="196">
        <v>6</v>
      </c>
      <c r="U83" s="196">
        <v>1</v>
      </c>
      <c r="V83" s="196">
        <v>2</v>
      </c>
      <c r="W83" s="204" t="s">
        <v>69</v>
      </c>
      <c r="X83" s="204" t="s">
        <v>69</v>
      </c>
      <c r="Y83" s="204" t="s">
        <v>69</v>
      </c>
      <c r="Z83" s="204" t="s">
        <v>69</v>
      </c>
      <c r="AB83" s="180">
        <v>1.2191107805966328</v>
      </c>
      <c r="AC83" s="186">
        <v>0.19249949924513884</v>
      </c>
      <c r="AD83" s="187">
        <v>164054</v>
      </c>
      <c r="AF83" s="8"/>
    </row>
    <row r="84" spans="1:32" x14ac:dyDescent="0.35">
      <c r="A84" s="195" t="s">
        <v>74</v>
      </c>
      <c r="B84" s="184" t="s">
        <v>113</v>
      </c>
      <c r="C84" s="196">
        <v>23</v>
      </c>
      <c r="D84" s="196">
        <v>20</v>
      </c>
      <c r="E84" s="196">
        <v>27</v>
      </c>
      <c r="F84" s="196">
        <v>26</v>
      </c>
      <c r="G84" s="196">
        <v>24</v>
      </c>
      <c r="H84" s="196">
        <v>24</v>
      </c>
      <c r="I84" s="196">
        <v>29</v>
      </c>
      <c r="J84" s="196">
        <v>36</v>
      </c>
      <c r="K84" s="196">
        <v>37</v>
      </c>
      <c r="L84" s="196">
        <v>22</v>
      </c>
      <c r="M84" s="196">
        <v>20</v>
      </c>
      <c r="N84" s="196">
        <v>28</v>
      </c>
      <c r="O84" s="196">
        <v>25</v>
      </c>
      <c r="P84" s="196">
        <v>26</v>
      </c>
      <c r="Q84" s="196">
        <v>26</v>
      </c>
      <c r="R84" s="196">
        <v>18</v>
      </c>
      <c r="S84" s="196">
        <v>20</v>
      </c>
      <c r="T84" s="196">
        <v>15</v>
      </c>
      <c r="U84" s="196">
        <v>20</v>
      </c>
      <c r="V84" s="196">
        <v>23</v>
      </c>
      <c r="W84" s="197" t="s">
        <v>72</v>
      </c>
      <c r="X84" s="204" t="s">
        <v>69</v>
      </c>
      <c r="Y84" s="204" t="s">
        <v>69</v>
      </c>
      <c r="Z84" s="204" t="s">
        <v>69</v>
      </c>
      <c r="AB84" s="180">
        <v>6.4824705540821244</v>
      </c>
      <c r="AC84" s="186">
        <v>1.0235922406669704</v>
      </c>
      <c r="AD84" s="187">
        <v>354803</v>
      </c>
      <c r="AF84" s="8"/>
    </row>
    <row r="85" spans="1:32" x14ac:dyDescent="0.35">
      <c r="A85" s="195" t="s">
        <v>74</v>
      </c>
      <c r="B85" s="184" t="s">
        <v>114</v>
      </c>
      <c r="C85" s="196">
        <v>8</v>
      </c>
      <c r="D85" s="196">
        <v>11</v>
      </c>
      <c r="E85" s="196">
        <v>13</v>
      </c>
      <c r="F85" s="196">
        <v>12</v>
      </c>
      <c r="G85" s="196">
        <v>12</v>
      </c>
      <c r="H85" s="196">
        <v>10</v>
      </c>
      <c r="I85" s="196">
        <v>5</v>
      </c>
      <c r="J85" s="196">
        <v>9</v>
      </c>
      <c r="K85" s="196">
        <v>6</v>
      </c>
      <c r="L85" s="196">
        <v>3</v>
      </c>
      <c r="M85" s="196">
        <v>5</v>
      </c>
      <c r="N85" s="196">
        <v>3</v>
      </c>
      <c r="O85" s="196">
        <v>1</v>
      </c>
      <c r="P85" s="196">
        <v>11</v>
      </c>
      <c r="Q85" s="196">
        <v>10</v>
      </c>
      <c r="R85" s="196">
        <v>7</v>
      </c>
      <c r="S85" s="196">
        <v>3</v>
      </c>
      <c r="T85" s="196">
        <v>9</v>
      </c>
      <c r="U85" s="196">
        <v>11</v>
      </c>
      <c r="V85" s="196">
        <v>4</v>
      </c>
      <c r="W85" s="204" t="s">
        <v>69</v>
      </c>
      <c r="X85" s="204" t="s">
        <v>69</v>
      </c>
      <c r="Y85" s="204" t="s">
        <v>69</v>
      </c>
      <c r="Z85" s="204" t="s">
        <v>69</v>
      </c>
      <c r="AB85" s="180">
        <v>1.3891975994665482</v>
      </c>
      <c r="AC85" s="186">
        <v>0.21935647400229225</v>
      </c>
      <c r="AD85" s="187">
        <v>287936</v>
      </c>
      <c r="AF85" s="8"/>
    </row>
    <row r="86" spans="1:32" x14ac:dyDescent="0.35">
      <c r="A86" s="195" t="s">
        <v>74</v>
      </c>
      <c r="B86" s="184" t="s">
        <v>115</v>
      </c>
      <c r="C86" s="196">
        <v>68</v>
      </c>
      <c r="D86" s="196">
        <v>83</v>
      </c>
      <c r="E86" s="196">
        <v>78</v>
      </c>
      <c r="F86" s="196">
        <v>71</v>
      </c>
      <c r="G86" s="196">
        <v>71</v>
      </c>
      <c r="H86" s="196">
        <v>89</v>
      </c>
      <c r="I86" s="196">
        <v>71</v>
      </c>
      <c r="J86" s="196">
        <v>86</v>
      </c>
      <c r="K86" s="196">
        <v>54</v>
      </c>
      <c r="L86" s="196">
        <v>48</v>
      </c>
      <c r="M86" s="196">
        <v>42</v>
      </c>
      <c r="N86" s="196">
        <v>61</v>
      </c>
      <c r="O86" s="196">
        <v>54</v>
      </c>
      <c r="P86" s="196">
        <v>64</v>
      </c>
      <c r="Q86" s="196">
        <v>69</v>
      </c>
      <c r="R86" s="196">
        <v>60</v>
      </c>
      <c r="S86" s="196">
        <v>44</v>
      </c>
      <c r="T86" s="196">
        <v>45</v>
      </c>
      <c r="U86" s="196">
        <v>46</v>
      </c>
      <c r="V86" s="196">
        <v>72</v>
      </c>
      <c r="W86" s="197" t="s">
        <v>72</v>
      </c>
      <c r="X86" s="197" t="s">
        <v>72</v>
      </c>
      <c r="Y86" s="197" t="s">
        <v>72</v>
      </c>
      <c r="Z86" s="197">
        <v>3.0128671590308187E-3</v>
      </c>
      <c r="AB86" s="180">
        <v>16.272878084501439</v>
      </c>
      <c r="AC86" s="188">
        <v>2.5695129043241383</v>
      </c>
      <c r="AD86" s="187">
        <v>442454</v>
      </c>
      <c r="AF86" s="8"/>
    </row>
    <row r="87" spans="1:32" x14ac:dyDescent="0.35">
      <c r="A87" s="195" t="s">
        <v>74</v>
      </c>
      <c r="B87" s="184" t="s">
        <v>116</v>
      </c>
      <c r="C87" s="196">
        <v>383</v>
      </c>
      <c r="D87" s="196">
        <v>330</v>
      </c>
      <c r="E87" s="196">
        <v>216</v>
      </c>
      <c r="F87" s="196">
        <v>183</v>
      </c>
      <c r="G87" s="196">
        <v>144</v>
      </c>
      <c r="H87" s="196">
        <v>146</v>
      </c>
      <c r="I87" s="196">
        <v>143</v>
      </c>
      <c r="J87" s="196">
        <v>132</v>
      </c>
      <c r="K87" s="196">
        <v>93</v>
      </c>
      <c r="L87" s="196">
        <v>79</v>
      </c>
      <c r="M87" s="196">
        <v>61</v>
      </c>
      <c r="N87" s="196">
        <v>76</v>
      </c>
      <c r="O87" s="196">
        <v>59</v>
      </c>
      <c r="P87" s="196">
        <v>67</v>
      </c>
      <c r="Q87" s="196">
        <v>45</v>
      </c>
      <c r="R87" s="196">
        <v>33</v>
      </c>
      <c r="S87" s="196">
        <v>59</v>
      </c>
      <c r="T87" s="196">
        <v>42</v>
      </c>
      <c r="U87" s="196">
        <v>73</v>
      </c>
      <c r="V87" s="196">
        <v>48</v>
      </c>
      <c r="W87" s="197" t="s">
        <v>72</v>
      </c>
      <c r="X87" s="197" t="s">
        <v>72</v>
      </c>
      <c r="Y87" s="197" t="s">
        <v>72</v>
      </c>
      <c r="Z87" s="198">
        <v>-0.10354488264300588</v>
      </c>
      <c r="AB87" s="180">
        <v>13.204770223243147</v>
      </c>
      <c r="AC87" s="188">
        <v>2.0850538737565869</v>
      </c>
      <c r="AD87" s="187">
        <v>363505</v>
      </c>
      <c r="AF87" s="8"/>
    </row>
    <row r="88" spans="1:32" x14ac:dyDescent="0.35">
      <c r="A88" s="195" t="s">
        <v>74</v>
      </c>
      <c r="B88" s="184" t="s">
        <v>117</v>
      </c>
      <c r="C88" s="196">
        <v>109</v>
      </c>
      <c r="D88" s="196">
        <v>66</v>
      </c>
      <c r="E88" s="196">
        <v>67</v>
      </c>
      <c r="F88" s="196">
        <v>39</v>
      </c>
      <c r="G88" s="196">
        <v>24</v>
      </c>
      <c r="H88" s="196">
        <v>33</v>
      </c>
      <c r="I88" s="196">
        <v>28</v>
      </c>
      <c r="J88" s="196">
        <v>37</v>
      </c>
      <c r="K88" s="196">
        <v>22</v>
      </c>
      <c r="L88" s="196">
        <v>16</v>
      </c>
      <c r="M88" s="196">
        <v>23</v>
      </c>
      <c r="N88" s="196">
        <v>11</v>
      </c>
      <c r="O88" s="196">
        <v>7</v>
      </c>
      <c r="P88" s="196">
        <v>14</v>
      </c>
      <c r="Q88" s="196">
        <v>19</v>
      </c>
      <c r="R88" s="196">
        <v>9</v>
      </c>
      <c r="S88" s="196">
        <v>9</v>
      </c>
      <c r="T88" s="196">
        <v>15</v>
      </c>
      <c r="U88" s="196">
        <v>22</v>
      </c>
      <c r="V88" s="196">
        <v>11</v>
      </c>
      <c r="W88" s="204" t="s">
        <v>69</v>
      </c>
      <c r="X88" s="204" t="s">
        <v>69</v>
      </c>
      <c r="Y88" s="204" t="s">
        <v>69</v>
      </c>
      <c r="Z88" s="204" t="s">
        <v>69</v>
      </c>
      <c r="AB88" s="180">
        <v>3.9580162422593799</v>
      </c>
      <c r="AC88" s="186">
        <v>0.62497695596307912</v>
      </c>
      <c r="AD88" s="187">
        <v>277917</v>
      </c>
      <c r="AF88" s="8"/>
    </row>
    <row r="89" spans="1:32" x14ac:dyDescent="0.35">
      <c r="A89" s="195" t="s">
        <v>74</v>
      </c>
      <c r="B89" s="184" t="s">
        <v>118</v>
      </c>
      <c r="C89" s="196">
        <v>233</v>
      </c>
      <c r="D89" s="196">
        <v>259</v>
      </c>
      <c r="E89" s="196">
        <v>183</v>
      </c>
      <c r="F89" s="196">
        <v>147</v>
      </c>
      <c r="G89" s="196">
        <v>145</v>
      </c>
      <c r="H89" s="196">
        <v>142</v>
      </c>
      <c r="I89" s="196">
        <v>106</v>
      </c>
      <c r="J89" s="196">
        <v>93</v>
      </c>
      <c r="K89" s="196">
        <v>105</v>
      </c>
      <c r="L89" s="196">
        <v>78</v>
      </c>
      <c r="M89" s="196">
        <v>49</v>
      </c>
      <c r="N89" s="196">
        <v>37</v>
      </c>
      <c r="O89" s="196">
        <v>48</v>
      </c>
      <c r="P89" s="196">
        <v>70</v>
      </c>
      <c r="Q89" s="196">
        <v>47</v>
      </c>
      <c r="R89" s="196">
        <v>28</v>
      </c>
      <c r="S89" s="196">
        <v>39</v>
      </c>
      <c r="T89" s="196">
        <v>23</v>
      </c>
      <c r="U89" s="196">
        <v>41</v>
      </c>
      <c r="V89" s="196">
        <v>21</v>
      </c>
      <c r="W89" s="197" t="s">
        <v>72</v>
      </c>
      <c r="X89" s="197" t="s">
        <v>72</v>
      </c>
      <c r="Y89" s="198">
        <v>-8.9848497176790887E-2</v>
      </c>
      <c r="Z89" s="198">
        <v>-0.11896571489188301</v>
      </c>
      <c r="AB89" s="180">
        <v>3.3117439170360838</v>
      </c>
      <c r="AC89" s="186">
        <v>0.52292954488154375</v>
      </c>
      <c r="AD89" s="187">
        <v>634107</v>
      </c>
      <c r="AF89" s="8"/>
    </row>
    <row r="90" spans="1:32" x14ac:dyDescent="0.35">
      <c r="A90" s="195" t="s">
        <v>74</v>
      </c>
      <c r="B90" s="184" t="s">
        <v>119</v>
      </c>
      <c r="C90" s="196">
        <v>118</v>
      </c>
      <c r="D90" s="196">
        <v>111</v>
      </c>
      <c r="E90" s="196">
        <v>82</v>
      </c>
      <c r="F90" s="196">
        <v>82</v>
      </c>
      <c r="G90" s="196">
        <v>81</v>
      </c>
      <c r="H90" s="196">
        <v>44</v>
      </c>
      <c r="I90" s="196">
        <v>41</v>
      </c>
      <c r="J90" s="196">
        <v>48</v>
      </c>
      <c r="K90" s="196">
        <v>32</v>
      </c>
      <c r="L90" s="196">
        <v>22</v>
      </c>
      <c r="M90" s="196">
        <v>16</v>
      </c>
      <c r="N90" s="196">
        <v>26</v>
      </c>
      <c r="O90" s="196">
        <v>23</v>
      </c>
      <c r="P90" s="196">
        <v>20</v>
      </c>
      <c r="Q90" s="196">
        <v>17</v>
      </c>
      <c r="R90" s="196">
        <v>10</v>
      </c>
      <c r="S90" s="196">
        <v>9</v>
      </c>
      <c r="T90" s="196">
        <v>9</v>
      </c>
      <c r="U90" s="196">
        <v>13</v>
      </c>
      <c r="V90" s="196">
        <v>16</v>
      </c>
      <c r="W90" s="204" t="s">
        <v>69</v>
      </c>
      <c r="X90" s="204" t="s">
        <v>69</v>
      </c>
      <c r="Y90" s="204" t="s">
        <v>69</v>
      </c>
      <c r="Z90" s="204" t="s">
        <v>69</v>
      </c>
      <c r="AB90" s="180">
        <v>4.9929007192897599</v>
      </c>
      <c r="AC90" s="186">
        <v>0.78838683369988316</v>
      </c>
      <c r="AD90" s="187">
        <v>320455</v>
      </c>
      <c r="AF90" s="8"/>
    </row>
    <row r="91" spans="1:32" x14ac:dyDescent="0.35">
      <c r="A91" s="195" t="s">
        <v>74</v>
      </c>
      <c r="B91" s="184" t="s">
        <v>120</v>
      </c>
      <c r="C91" s="196">
        <v>44</v>
      </c>
      <c r="D91" s="196">
        <v>36</v>
      </c>
      <c r="E91" s="196">
        <v>29</v>
      </c>
      <c r="F91" s="196">
        <v>32</v>
      </c>
      <c r="G91" s="196">
        <v>17</v>
      </c>
      <c r="H91" s="196">
        <v>28</v>
      </c>
      <c r="I91" s="196">
        <v>22</v>
      </c>
      <c r="J91" s="196">
        <v>9</v>
      </c>
      <c r="K91" s="196">
        <v>11</v>
      </c>
      <c r="L91" s="196">
        <v>11</v>
      </c>
      <c r="M91" s="196">
        <v>9</v>
      </c>
      <c r="N91" s="196">
        <v>11</v>
      </c>
      <c r="O91" s="196">
        <v>16</v>
      </c>
      <c r="P91" s="196">
        <v>17</v>
      </c>
      <c r="Q91" s="196">
        <v>11</v>
      </c>
      <c r="R91" s="196">
        <v>8</v>
      </c>
      <c r="S91" s="196">
        <v>6</v>
      </c>
      <c r="T91" s="196">
        <v>5</v>
      </c>
      <c r="U91" s="196">
        <v>13</v>
      </c>
      <c r="V91" s="196">
        <v>10</v>
      </c>
      <c r="W91" s="204" t="s">
        <v>69</v>
      </c>
      <c r="X91" s="204" t="s">
        <v>69</v>
      </c>
      <c r="Y91" s="204" t="s">
        <v>69</v>
      </c>
      <c r="Z91" s="204" t="s">
        <v>69</v>
      </c>
      <c r="AB91" s="180">
        <v>2.2521355875709141</v>
      </c>
      <c r="AC91" s="186">
        <v>0.35561573217110387</v>
      </c>
      <c r="AD91" s="187">
        <v>444023</v>
      </c>
      <c r="AF91" s="8"/>
    </row>
    <row r="92" spans="1:32" x14ac:dyDescent="0.35">
      <c r="A92" s="195" t="s">
        <v>74</v>
      </c>
      <c r="B92" s="184" t="s">
        <v>121</v>
      </c>
      <c r="C92" s="196">
        <v>17</v>
      </c>
      <c r="D92" s="196">
        <v>17</v>
      </c>
      <c r="E92" s="196">
        <v>5</v>
      </c>
      <c r="F92" s="196">
        <v>12</v>
      </c>
      <c r="G92" s="196">
        <v>10</v>
      </c>
      <c r="H92" s="196">
        <v>4</v>
      </c>
      <c r="I92" s="196">
        <v>5</v>
      </c>
      <c r="J92" s="196">
        <v>6</v>
      </c>
      <c r="K92" s="196">
        <v>7</v>
      </c>
      <c r="L92" s="196">
        <v>4</v>
      </c>
      <c r="M92" s="196">
        <v>3</v>
      </c>
      <c r="N92" s="196">
        <v>5</v>
      </c>
      <c r="O92" s="196">
        <v>8</v>
      </c>
      <c r="P92" s="196">
        <v>12</v>
      </c>
      <c r="Q92" s="196">
        <v>7</v>
      </c>
      <c r="R92" s="196">
        <v>6</v>
      </c>
      <c r="S92" s="196">
        <v>6</v>
      </c>
      <c r="T92" s="196">
        <v>6</v>
      </c>
      <c r="U92" s="196">
        <v>5</v>
      </c>
      <c r="V92" s="196">
        <v>6</v>
      </c>
      <c r="W92" s="204" t="s">
        <v>69</v>
      </c>
      <c r="X92" s="204" t="s">
        <v>69</v>
      </c>
      <c r="Y92" s="204" t="s">
        <v>69</v>
      </c>
      <c r="Z92" s="204" t="s">
        <v>69</v>
      </c>
      <c r="AB92" s="180">
        <v>2.2158864284342545</v>
      </c>
      <c r="AC92" s="186">
        <v>0.34989193324083001</v>
      </c>
      <c r="AD92" s="187">
        <v>270772</v>
      </c>
      <c r="AF92" s="8"/>
    </row>
    <row r="93" spans="1:32" x14ac:dyDescent="0.35">
      <c r="A93" s="195" t="s">
        <v>74</v>
      </c>
      <c r="B93" s="184" t="s">
        <v>122</v>
      </c>
      <c r="C93" s="196">
        <v>81</v>
      </c>
      <c r="D93" s="196">
        <v>48</v>
      </c>
      <c r="E93" s="196">
        <v>54</v>
      </c>
      <c r="F93" s="196">
        <v>50</v>
      </c>
      <c r="G93" s="196">
        <v>59</v>
      </c>
      <c r="H93" s="196">
        <v>38</v>
      </c>
      <c r="I93" s="196">
        <v>45</v>
      </c>
      <c r="J93" s="196">
        <v>26</v>
      </c>
      <c r="K93" s="196">
        <v>22</v>
      </c>
      <c r="L93" s="196">
        <v>30</v>
      </c>
      <c r="M93" s="196">
        <v>19</v>
      </c>
      <c r="N93" s="196">
        <v>20</v>
      </c>
      <c r="O93" s="196">
        <v>22</v>
      </c>
      <c r="P93" s="196">
        <v>29</v>
      </c>
      <c r="Q93" s="196">
        <v>37</v>
      </c>
      <c r="R93" s="196">
        <v>18</v>
      </c>
      <c r="S93" s="196">
        <v>20</v>
      </c>
      <c r="T93" s="196">
        <v>11</v>
      </c>
      <c r="U93" s="196">
        <v>13</v>
      </c>
      <c r="V93" s="196">
        <v>24</v>
      </c>
      <c r="W93" s="204" t="s">
        <v>69</v>
      </c>
      <c r="X93" s="204" t="s">
        <v>69</v>
      </c>
      <c r="Y93" s="204" t="s">
        <v>69</v>
      </c>
      <c r="Z93" s="204" t="s">
        <v>69</v>
      </c>
      <c r="AB93" s="180">
        <v>7.5432558578096272</v>
      </c>
      <c r="AC93" s="186">
        <v>1.1910918994545097</v>
      </c>
      <c r="AD93" s="187">
        <v>318165</v>
      </c>
      <c r="AF93" s="8"/>
    </row>
    <row r="94" spans="1:32" x14ac:dyDescent="0.35">
      <c r="A94" s="195" t="s">
        <v>74</v>
      </c>
      <c r="B94" s="184" t="s">
        <v>123</v>
      </c>
      <c r="C94" s="196">
        <v>52</v>
      </c>
      <c r="D94" s="196">
        <v>65</v>
      </c>
      <c r="E94" s="196">
        <v>56</v>
      </c>
      <c r="F94" s="196">
        <v>42</v>
      </c>
      <c r="G94" s="196">
        <v>44</v>
      </c>
      <c r="H94" s="196">
        <v>27</v>
      </c>
      <c r="I94" s="196">
        <v>47</v>
      </c>
      <c r="J94" s="196">
        <v>47</v>
      </c>
      <c r="K94" s="196">
        <v>38</v>
      </c>
      <c r="L94" s="196">
        <v>36</v>
      </c>
      <c r="M94" s="196">
        <v>36</v>
      </c>
      <c r="N94" s="196">
        <v>25</v>
      </c>
      <c r="O94" s="196">
        <v>31</v>
      </c>
      <c r="P94" s="196">
        <v>27</v>
      </c>
      <c r="Q94" s="196">
        <v>33</v>
      </c>
      <c r="R94" s="196">
        <v>22</v>
      </c>
      <c r="S94" s="196">
        <v>29</v>
      </c>
      <c r="T94" s="196">
        <v>30</v>
      </c>
      <c r="U94" s="196">
        <v>17</v>
      </c>
      <c r="V94" s="196">
        <v>31</v>
      </c>
      <c r="W94" s="204" t="s">
        <v>69</v>
      </c>
      <c r="X94" s="204" t="s">
        <v>69</v>
      </c>
      <c r="Y94" s="204" t="s">
        <v>69</v>
      </c>
      <c r="Z94" s="204" t="s">
        <v>69</v>
      </c>
      <c r="AB94" s="180">
        <v>8.9511297191943981</v>
      </c>
      <c r="AC94" s="186">
        <v>1.4133973844279539</v>
      </c>
      <c r="AD94" s="187">
        <v>346325</v>
      </c>
      <c r="AF94" s="8"/>
    </row>
    <row r="95" spans="1:32" x14ac:dyDescent="0.35">
      <c r="A95" s="195" t="s">
        <v>74</v>
      </c>
      <c r="B95" s="184" t="s">
        <v>124</v>
      </c>
      <c r="C95" s="196">
        <v>246</v>
      </c>
      <c r="D95" s="196">
        <v>215</v>
      </c>
      <c r="E95" s="196">
        <v>170</v>
      </c>
      <c r="F95" s="196">
        <v>167</v>
      </c>
      <c r="G95" s="196">
        <v>155</v>
      </c>
      <c r="H95" s="196">
        <v>143</v>
      </c>
      <c r="I95" s="196">
        <v>96</v>
      </c>
      <c r="J95" s="196">
        <v>125</v>
      </c>
      <c r="K95" s="196">
        <v>103</v>
      </c>
      <c r="L95" s="196">
        <v>65</v>
      </c>
      <c r="M95" s="196">
        <v>48</v>
      </c>
      <c r="N95" s="196">
        <v>55</v>
      </c>
      <c r="O95" s="196">
        <v>45</v>
      </c>
      <c r="P95" s="196">
        <v>67</v>
      </c>
      <c r="Q95" s="196">
        <v>68</v>
      </c>
      <c r="R95" s="196">
        <v>42</v>
      </c>
      <c r="S95" s="196">
        <v>36</v>
      </c>
      <c r="T95" s="196">
        <v>57</v>
      </c>
      <c r="U95" s="196">
        <v>56</v>
      </c>
      <c r="V95" s="196">
        <v>39</v>
      </c>
      <c r="W95" s="197" t="s">
        <v>72</v>
      </c>
      <c r="X95" s="197" t="s">
        <v>72</v>
      </c>
      <c r="Y95" s="197" t="s">
        <v>72</v>
      </c>
      <c r="Z95" s="198">
        <v>-9.2385234391060167E-2</v>
      </c>
      <c r="AB95" s="180">
        <v>7.397291453283259</v>
      </c>
      <c r="AC95" s="186">
        <v>1.168043891655588</v>
      </c>
      <c r="AD95" s="187">
        <v>527220</v>
      </c>
      <c r="AF95" s="8"/>
    </row>
    <row r="96" spans="1:32" x14ac:dyDescent="0.35">
      <c r="A96" s="184" t="s">
        <v>74</v>
      </c>
      <c r="B96" s="184" t="s">
        <v>125</v>
      </c>
      <c r="C96" s="196">
        <v>33</v>
      </c>
      <c r="D96" s="196">
        <v>18</v>
      </c>
      <c r="E96" s="196">
        <v>16</v>
      </c>
      <c r="F96" s="196">
        <v>19</v>
      </c>
      <c r="G96" s="196">
        <v>7</v>
      </c>
      <c r="H96" s="196">
        <v>28</v>
      </c>
      <c r="I96" s="196">
        <v>7</v>
      </c>
      <c r="J96" s="196">
        <v>18</v>
      </c>
      <c r="K96" s="196">
        <v>7</v>
      </c>
      <c r="L96" s="196">
        <v>7</v>
      </c>
      <c r="M96" s="196">
        <v>2</v>
      </c>
      <c r="N96" s="196">
        <v>4</v>
      </c>
      <c r="O96" s="196">
        <v>6</v>
      </c>
      <c r="P96" s="196">
        <v>8</v>
      </c>
      <c r="Q96" s="196">
        <v>6</v>
      </c>
      <c r="R96" s="196">
        <v>9</v>
      </c>
      <c r="S96" s="196">
        <v>7</v>
      </c>
      <c r="T96" s="196">
        <v>4</v>
      </c>
      <c r="U96" s="196">
        <v>7</v>
      </c>
      <c r="V96" s="196">
        <v>8</v>
      </c>
      <c r="W96" s="204" t="s">
        <v>69</v>
      </c>
      <c r="X96" s="204" t="s">
        <v>69</v>
      </c>
      <c r="Y96" s="204" t="s">
        <v>69</v>
      </c>
      <c r="Z96" s="204" t="s">
        <v>69</v>
      </c>
      <c r="AB96" s="180">
        <v>3.7108677400351602</v>
      </c>
      <c r="AC96" s="186">
        <v>0.58595182086086572</v>
      </c>
      <c r="AD96" s="187">
        <v>215583</v>
      </c>
      <c r="AF96" s="8"/>
    </row>
    <row r="97" spans="1:39" x14ac:dyDescent="0.35">
      <c r="A97" s="184" t="s">
        <v>74</v>
      </c>
      <c r="B97" s="184" t="s">
        <v>126</v>
      </c>
      <c r="C97" s="196">
        <v>139</v>
      </c>
      <c r="D97" s="196">
        <v>116</v>
      </c>
      <c r="E97" s="196">
        <v>106</v>
      </c>
      <c r="F97" s="196">
        <v>121</v>
      </c>
      <c r="G97" s="196">
        <v>87</v>
      </c>
      <c r="H97" s="196">
        <v>98</v>
      </c>
      <c r="I97" s="196">
        <v>73</v>
      </c>
      <c r="J97" s="196">
        <v>71</v>
      </c>
      <c r="K97" s="196">
        <v>81</v>
      </c>
      <c r="L97" s="196">
        <v>51</v>
      </c>
      <c r="M97" s="196">
        <v>54</v>
      </c>
      <c r="N97" s="196">
        <v>56</v>
      </c>
      <c r="O97" s="196">
        <v>45</v>
      </c>
      <c r="P97" s="196">
        <v>52</v>
      </c>
      <c r="Q97" s="196">
        <v>45</v>
      </c>
      <c r="R97" s="196">
        <v>34</v>
      </c>
      <c r="S97" s="196">
        <v>29</v>
      </c>
      <c r="T97" s="196">
        <v>28</v>
      </c>
      <c r="U97" s="196">
        <v>46</v>
      </c>
      <c r="V97" s="196">
        <v>28</v>
      </c>
      <c r="W97" s="197" t="s">
        <v>72</v>
      </c>
      <c r="X97" s="197" t="s">
        <v>72</v>
      </c>
      <c r="Y97" s="198">
        <v>-7.0376398233555015E-2</v>
      </c>
      <c r="Z97" s="198">
        <v>-8.0872078247244739E-2</v>
      </c>
      <c r="AB97" s="180">
        <v>5.4198129003160913</v>
      </c>
      <c r="AC97" s="186">
        <v>0.85579693487953135</v>
      </c>
      <c r="AD97" s="189">
        <v>516623</v>
      </c>
      <c r="AF97" s="8"/>
    </row>
    <row r="98" spans="1:39" x14ac:dyDescent="0.35">
      <c r="A98" s="184" t="s">
        <v>74</v>
      </c>
      <c r="B98" s="184" t="s">
        <v>127</v>
      </c>
      <c r="C98" s="196">
        <v>16</v>
      </c>
      <c r="D98" s="196">
        <v>22</v>
      </c>
      <c r="E98" s="196">
        <v>24</v>
      </c>
      <c r="F98" s="196">
        <v>11</v>
      </c>
      <c r="G98" s="196">
        <v>20</v>
      </c>
      <c r="H98" s="196">
        <v>11</v>
      </c>
      <c r="I98" s="196">
        <v>21</v>
      </c>
      <c r="J98" s="196">
        <v>10</v>
      </c>
      <c r="K98" s="196">
        <v>6</v>
      </c>
      <c r="L98" s="196">
        <v>7</v>
      </c>
      <c r="M98" s="196">
        <v>4</v>
      </c>
      <c r="N98" s="196">
        <v>10</v>
      </c>
      <c r="O98" s="196">
        <v>2</v>
      </c>
      <c r="P98" s="196">
        <v>7</v>
      </c>
      <c r="Q98" s="196">
        <v>10</v>
      </c>
      <c r="R98" s="196">
        <v>4</v>
      </c>
      <c r="S98" s="196">
        <v>7</v>
      </c>
      <c r="T98" s="196">
        <v>5</v>
      </c>
      <c r="U98" s="196">
        <v>5</v>
      </c>
      <c r="V98" s="196">
        <v>2</v>
      </c>
      <c r="W98" s="204" t="s">
        <v>69</v>
      </c>
      <c r="X98" s="204" t="s">
        <v>69</v>
      </c>
      <c r="Y98" s="204" t="s">
        <v>69</v>
      </c>
      <c r="Z98" s="204" t="s">
        <v>69</v>
      </c>
      <c r="AB98" s="180">
        <v>0.84265520655585746</v>
      </c>
      <c r="AC98" s="186">
        <v>0.13305657523504605</v>
      </c>
      <c r="AD98" s="189">
        <v>237345</v>
      </c>
      <c r="AF98" s="8"/>
    </row>
    <row r="100" spans="1:39" x14ac:dyDescent="0.35">
      <c r="A100" t="s">
        <v>33</v>
      </c>
      <c r="D100" s="1"/>
      <c r="N100" s="1"/>
      <c r="AB100" s="9"/>
      <c r="AC100" s="9"/>
      <c r="AD100" s="9"/>
    </row>
    <row r="101" spans="1:39" x14ac:dyDescent="0.35">
      <c r="A101" s="228" t="s">
        <v>29</v>
      </c>
      <c r="B101" s="228"/>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row>
    <row r="102" spans="1:39" x14ac:dyDescent="0.35">
      <c r="A102" t="s">
        <v>129</v>
      </c>
      <c r="AB102" s="9"/>
      <c r="AC102" s="9"/>
      <c r="AD102" s="9"/>
    </row>
    <row r="103" spans="1:39" x14ac:dyDescent="0.35">
      <c r="A103" t="s">
        <v>130</v>
      </c>
      <c r="AB103" s="9"/>
      <c r="AC103" s="9"/>
      <c r="AD103" s="9"/>
    </row>
    <row r="104" spans="1:39" x14ac:dyDescent="0.35">
      <c r="AB104" s="9"/>
      <c r="AC104" s="9"/>
      <c r="AD104" s="9"/>
    </row>
    <row r="105" spans="1:39" x14ac:dyDescent="0.35">
      <c r="A105" t="s">
        <v>34</v>
      </c>
      <c r="D105" s="15"/>
      <c r="E105" s="15"/>
      <c r="N105" s="15"/>
      <c r="O105" s="15"/>
      <c r="AB105" s="9"/>
      <c r="AC105" s="9"/>
      <c r="AD105" s="9"/>
    </row>
    <row r="106" spans="1:39" x14ac:dyDescent="0.35">
      <c r="A106" s="16" t="s">
        <v>35</v>
      </c>
      <c r="B106" s="16"/>
      <c r="C106" s="16"/>
      <c r="D106" s="16"/>
      <c r="E106" s="16"/>
      <c r="F106" s="16"/>
      <c r="G106" s="16"/>
      <c r="N106" s="16"/>
      <c r="O106" s="16"/>
      <c r="P106" s="16"/>
      <c r="Q106" s="16"/>
      <c r="AB106" s="9"/>
      <c r="AC106" s="9"/>
      <c r="AD106" s="9"/>
    </row>
    <row r="107" spans="1:39" x14ac:dyDescent="0.35">
      <c r="A107" s="16"/>
      <c r="B107" s="16"/>
      <c r="C107" s="16"/>
      <c r="D107" s="16"/>
      <c r="E107" s="16"/>
      <c r="F107" s="16"/>
      <c r="G107" s="16"/>
      <c r="N107" s="16"/>
      <c r="O107" s="16"/>
      <c r="P107" s="16"/>
      <c r="Q107" s="16"/>
      <c r="AB107" s="9"/>
      <c r="AC107" s="9"/>
      <c r="AD107" s="9"/>
      <c r="AK107" s="8"/>
      <c r="AL107" s="8"/>
      <c r="AM107" s="8"/>
    </row>
    <row r="108" spans="1:39" x14ac:dyDescent="0.35">
      <c r="A108" t="s">
        <v>36</v>
      </c>
      <c r="I108" s="8"/>
      <c r="J108" s="8"/>
      <c r="K108" s="8"/>
      <c r="L108" s="8"/>
      <c r="M108" s="8"/>
      <c r="S108" s="8"/>
      <c r="T108" s="8"/>
      <c r="U108" s="8"/>
      <c r="V108" s="8"/>
      <c r="W108" s="8"/>
      <c r="X108" s="8"/>
      <c r="Y108" s="8"/>
      <c r="Z108" s="8"/>
      <c r="AA108" s="8"/>
      <c r="AB108" s="190"/>
      <c r="AC108" s="190"/>
      <c r="AD108" s="190"/>
      <c r="AE108" s="8"/>
      <c r="AF108" s="8"/>
      <c r="AG108" s="8"/>
      <c r="AH108" s="8"/>
      <c r="AI108" s="8"/>
      <c r="AJ108" s="8"/>
      <c r="AK108" s="8"/>
      <c r="AL108" s="8"/>
      <c r="AM108" s="8"/>
    </row>
    <row r="109" spans="1:39" x14ac:dyDescent="0.35">
      <c r="A109" s="52" t="s">
        <v>131</v>
      </c>
      <c r="B109" s="52"/>
      <c r="C109" s="52"/>
      <c r="I109" s="8"/>
      <c r="J109" s="8"/>
      <c r="K109" s="8"/>
      <c r="L109" s="8"/>
      <c r="M109" s="8"/>
      <c r="S109" s="8"/>
      <c r="T109" s="8"/>
      <c r="U109" s="8"/>
      <c r="V109" s="8"/>
      <c r="W109" s="8"/>
      <c r="X109" s="8"/>
      <c r="Y109" s="8"/>
      <c r="Z109" s="8"/>
      <c r="AA109" s="8"/>
      <c r="AB109" s="190"/>
      <c r="AC109" s="190"/>
      <c r="AD109" s="190"/>
      <c r="AE109" s="8"/>
      <c r="AF109" s="8"/>
      <c r="AG109" s="8"/>
      <c r="AH109" s="8"/>
      <c r="AI109" s="8"/>
      <c r="AJ109" s="8"/>
      <c r="AK109" s="8"/>
      <c r="AL109" s="8"/>
      <c r="AM109" s="8"/>
    </row>
    <row r="110" spans="1:39" x14ac:dyDescent="0.35">
      <c r="A110" s="117" t="s">
        <v>37</v>
      </c>
      <c r="B110" s="117"/>
      <c r="C110" s="117"/>
      <c r="I110" s="8"/>
      <c r="J110" s="8"/>
      <c r="K110" s="8"/>
      <c r="L110" s="8"/>
      <c r="M110" s="8"/>
      <c r="S110" s="8"/>
      <c r="T110" s="8"/>
      <c r="U110" s="8"/>
      <c r="V110" s="8"/>
      <c r="W110" s="8"/>
      <c r="X110" s="8"/>
      <c r="Y110" s="8"/>
      <c r="Z110" s="8"/>
      <c r="AA110" s="8"/>
      <c r="AB110" s="190"/>
      <c r="AC110" s="190"/>
      <c r="AD110" s="190"/>
      <c r="AE110" s="8"/>
      <c r="AF110" s="8"/>
      <c r="AG110" s="8"/>
      <c r="AH110" s="8"/>
      <c r="AI110" s="8"/>
      <c r="AJ110" s="8"/>
    </row>
  </sheetData>
  <mergeCells count="2">
    <mergeCell ref="A101:AJ101"/>
    <mergeCell ref="AB4:AD4"/>
  </mergeCells>
  <hyperlinks>
    <hyperlink ref="A106" r:id="rId1" display="https://www.bocsar.nsw.gov.au/Pages/bocsar_crime_stats/bocsar_explanatorynotes.aspx" xr:uid="{60403AA4-8FAF-4ED4-B89F-ECAAE5FFC84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umbnail xmlns="a3ecbb17-1f6f-4e68-abbf-ed5d078c7c89" xsi:nil="true"/>
    <tags0 xmlns="a3ecbb17-1f6f-4e68-abbf-ed5d078c7c89" xsi:nil="true"/>
    <Modules xmlns="a3ecbb17-1f6f-4e68-abbf-ed5d078c7c89" xsi:nil="true"/>
    <Tags xmlns="a3ecbb17-1f6f-4e68-abbf-ed5d078c7c89" xsi:nil="true"/>
    <Reference xmlns="a3ecbb17-1f6f-4e68-abbf-ed5d078c7c89" xsi:nil="true"/>
    <TaxCatchAll xmlns="cbecc781-00c5-4158-9dd4-9d46c8013956" xsi:nil="true"/>
    <lcf76f155ced4ddcb4097134ff3c332f xmlns="1205d717-f258-4695-a62f-f57fc629dc43">
      <Terms xmlns="http://schemas.microsoft.com/office/infopath/2007/PartnerControls"/>
    </lcf76f155ced4ddcb4097134ff3c332f>
    <Notes xmlns="1205d717-f258-4695-a62f-f57fc629dc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43E8338FDC9C408CDDDEEC826928C5" ma:contentTypeVersion="7" ma:contentTypeDescription="Create a new document." ma:contentTypeScope="" ma:versionID="2323cb281e0e138508ac22e06c3dccea">
  <xsd:schema xmlns:xsd="http://www.w3.org/2001/XMLSchema" xmlns:xs="http://www.w3.org/2001/XMLSchema" xmlns:p="http://schemas.microsoft.com/office/2006/metadata/properties" xmlns:ns2="a3ecbb17-1f6f-4e68-abbf-ed5d078c7c89" xmlns:ns3="d2bc505b-9134-47ed-a2f0-2290ded54739" xmlns:ns4="1205d717-f258-4695-a62f-f57fc629dc43" xmlns:ns5="cbecc781-00c5-4158-9dd4-9d46c8013956" targetNamespace="http://schemas.microsoft.com/office/2006/metadata/properties" ma:root="true" ma:fieldsID="1e07c4cd7175fee32f7c7d051add9448" ns2:_="" ns3:_="" ns4:_="" ns5:_="">
    <xsd:import namespace="a3ecbb17-1f6f-4e68-abbf-ed5d078c7c89"/>
    <xsd:import namespace="d2bc505b-9134-47ed-a2f0-2290ded54739"/>
    <xsd:import namespace="1205d717-f258-4695-a62f-f57fc629dc43"/>
    <xsd:import namespace="cbecc781-00c5-4158-9dd4-9d46c80139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Tags" minOccurs="0"/>
                <xsd:element ref="ns2:Modules" minOccurs="0"/>
                <xsd:element ref="ns2:Thumbnai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tags0" minOccurs="0"/>
                <xsd:element ref="ns2:Reference"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element ref="ns4:Not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cbb17-1f6f-4e68-abbf-ed5d078c7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gs" ma:index="14"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Python"/>
                        <xsd:enumeration value="Oracle"/>
                        <xsd:enumeration value="SAS"/>
                        <xsd:enumeration value="Excel"/>
                        <xsd:enumeration value="CSV"/>
                        <xsd:enumeration value="SQL"/>
                      </xsd:restriction>
                    </xsd:simpleType>
                  </xsd:union>
                </xsd:simpleType>
              </xsd:element>
            </xsd:sequence>
          </xsd:extension>
        </xsd:complexContent>
      </xsd:complexType>
    </xsd:element>
    <xsd:element name="Modules" ma:index="15" nillable="true" ma:displayName="Modules" ma:format="Dropdown" ma:internalName="Modules">
      <xsd:complexType>
        <xsd:complexContent>
          <xsd:extension base="dms:MultiChoiceFillIn">
            <xsd:sequence>
              <xsd:element name="Value" maxOccurs="unbounded" minOccurs="0" nillable="true">
                <xsd:simpleType>
                  <xsd:union memberTypes="dms:Text">
                    <xsd:simpleType>
                      <xsd:restriction base="dms:Choice">
                        <xsd:enumeration value="pandas"/>
                        <xsd:enumeration value="numpy"/>
                        <xsd:enumeration value="cx_Oracle"/>
                      </xsd:restriction>
                    </xsd:simpleType>
                  </xsd:union>
                </xsd:simpleType>
              </xsd:element>
            </xsd:sequence>
          </xsd:extension>
        </xsd:complexContent>
      </xsd:complexType>
    </xsd:element>
    <xsd:element name="Thumbnail" ma:index="16" nillable="true" ma:displayName="Thumbnail" ma:format="Thumbnail" ma:internalName="Thumbnail">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tags0" ma:index="22" nillable="true" ma:displayName="Subject" ma:format="Dropdown" ma:internalName="tags0">
      <xsd:complexType>
        <xsd:complexContent>
          <xsd:extension base="dms:MultiChoice">
            <xsd:sequence>
              <xsd:element name="Value" maxOccurs="unbounded" minOccurs="0" nillable="true">
                <xsd:simpleType>
                  <xsd:restriction base="dms:Choice">
                    <xsd:enumeration value="AVO"/>
                    <xsd:enumeration value="Bail"/>
                    <xsd:enumeration value="Remand"/>
                    <xsd:enumeration value="Children and Young People"/>
                    <xsd:enumeration value="Courts"/>
                    <xsd:enumeration value="COVID-19"/>
                    <xsd:enumeration value="Supervision"/>
                    <xsd:enumeration value="Custody"/>
                    <xsd:enumeration value="Diversion"/>
                    <xsd:enumeration value="DV"/>
                    <xsd:enumeration value="Crime"/>
                    <xsd:enumeration value="Justice Demand"/>
                    <xsd:enumeration value="LinDA"/>
                    <xsd:enumeration value="Driving"/>
                    <xsd:enumeration value="Mental Health"/>
                    <xsd:enumeration value="Parole"/>
                    <xsd:enumeration value="Sentencing"/>
                    <xsd:enumeration value="Victims"/>
                    <xsd:enumeration value="Weapons"/>
                    <xsd:enumeration value="Women"/>
                    <xsd:enumeration value="Reform"/>
                    <xsd:enumeration value="CBA"/>
                    <xsd:enumeration value="Aboriginal People"/>
                    <xsd:enumeration value="Drugs"/>
                    <xsd:enumeration value="Policing"/>
                    <xsd:enumeration value="Reoffending"/>
                    <xsd:enumeration value="Sexual Offences"/>
                    <xsd:enumeration value="Property Crime"/>
                    <xsd:enumeration value="Civil"/>
                  </xsd:restriction>
                </xsd:simpleType>
              </xsd:element>
            </xsd:sequence>
          </xsd:extension>
        </xsd:complexContent>
      </xsd:complexType>
    </xsd:element>
    <xsd:element name="Reference" ma:index="23" nillable="true" ma:displayName="Reference" ma:description="Insert TRIM Reference" ma:format="Dropdown" ma:internalName="Reference">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bc505b-9134-47ed-a2f0-2290ded547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05d717-f258-4695-a62f-f57fc629dc43" elementFormDefault="qualified">
    <xsd:import namespace="http://schemas.microsoft.com/office/2006/documentManagement/types"/>
    <xsd:import namespace="http://schemas.microsoft.com/office/infopath/2007/PartnerControls"/>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a4a9b5ed-3dec-4005-b770-d275ff43f163"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Notes" ma:index="30" nillable="true" ma:displayName="Notes" ma:format="Dropdown" ma:internalName="Notes">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ecc781-00c5-4158-9dd4-9d46c8013956"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474ef109-3520-4e77-aa0b-8a6a907347c6}" ma:internalName="TaxCatchAll" ma:showField="CatchAllData" ma:web="cbecc781-00c5-4158-9dd4-9d46c80139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BF5EE9-6360-4C5C-AB8A-B57AF6CB905D}">
  <ds:schemaRefs>
    <ds:schemaRef ds:uri="http://schemas.microsoft.com/office/2006/metadata/properties"/>
    <ds:schemaRef ds:uri="http://schemas.microsoft.com/office/infopath/2007/PartnerControls"/>
    <ds:schemaRef ds:uri="a3ecbb17-1f6f-4e68-abbf-ed5d078c7c89"/>
    <ds:schemaRef ds:uri="cbecc781-00c5-4158-9dd4-9d46c8013956"/>
    <ds:schemaRef ds:uri="1205d717-f258-4695-a62f-f57fc629dc43"/>
  </ds:schemaRefs>
</ds:datastoreItem>
</file>

<file path=customXml/itemProps2.xml><?xml version="1.0" encoding="utf-8"?>
<ds:datastoreItem xmlns:ds="http://schemas.openxmlformats.org/officeDocument/2006/customXml" ds:itemID="{40D67807-F2F2-4053-9061-8FE6576B9BAE}">
  <ds:schemaRefs>
    <ds:schemaRef ds:uri="http://schemas.microsoft.com/sharepoint/v3/contenttype/forms"/>
  </ds:schemaRefs>
</ds:datastoreItem>
</file>

<file path=customXml/itemProps3.xml><?xml version="1.0" encoding="utf-8"?>
<ds:datastoreItem xmlns:ds="http://schemas.openxmlformats.org/officeDocument/2006/customXml" ds:itemID="{373B36AE-4908-41EB-BE4E-D39E41D3FC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cbb17-1f6f-4e68-abbf-ed5d078c7c89"/>
    <ds:schemaRef ds:uri="d2bc505b-9134-47ed-a2f0-2290ded54739"/>
    <ds:schemaRef ds:uri="1205d717-f258-4695-a62f-f57fc629dc43"/>
    <ds:schemaRef ds:uri="cbecc781-00c5-4158-9dd4-9d46c8013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 </vt:lpstr>
      <vt:lpstr>1.Firearm knife violence trends</vt:lpstr>
      <vt:lpstr>2. Firearm violence - chart</vt:lpstr>
      <vt:lpstr>3. Knife violence - charts</vt:lpstr>
      <vt:lpstr>4. Firearm violence</vt:lpstr>
      <vt:lpstr>5. Knife violence</vt:lpstr>
      <vt:lpstr>6. Trends by SA4 - Firearm</vt:lpstr>
      <vt:lpstr>7. Trends by SA4 - Knife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Alana Cook</dc:creator>
  <cp:keywords/>
  <dc:description/>
  <cp:lastModifiedBy>Amanda Baumgart</cp:lastModifiedBy>
  <cp:revision/>
  <dcterms:created xsi:type="dcterms:W3CDTF">2022-04-12T03:50:07Z</dcterms:created>
  <dcterms:modified xsi:type="dcterms:W3CDTF">2026-03-11T03:28:45Z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0x0101002A43E8338FDC9C408CDDDEEC826928C5</vt:lpwstr>
  </property>
  <property fmtid="{D5CDD505-2E9C-101B-9397-08002B2CF9AE}" pid="3" name="MediaServiceImageTags">
    <vt:lpwstr/>
  </property>
</Properties>
</file>